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sateur\Desktop\AFFAIRE EN COURS\Salle polyvalente de VESSEAUX\APD-PRO-DCE\EUROMETRES\DCE 22-05-2018\Additif Vide sanitaire 05-06-2018\"/>
    </mc:Choice>
  </mc:AlternateContent>
  <xr:revisionPtr revIDLastSave="0" documentId="10_ncr:8100000_{DE217A2C-3C40-400D-AEA5-A76646FBF8DE}" xr6:coauthVersionLast="33" xr6:coauthVersionMax="33" xr10:uidLastSave="{00000000-0000-0000-0000-000000000000}"/>
  <bookViews>
    <workbookView xWindow="0" yWindow="0" windowWidth="21570" windowHeight="9645" activeTab="1" xr2:uid="{E140B7EF-4933-4A0A-A820-257FBBAAB106}"/>
  </bookViews>
  <sheets>
    <sheet name="Lot N°02 Page de garde" sheetId="2" r:id="rId1"/>
    <sheet name="Lot N°02 MACONNERIE - GROS-OEU" sheetId="3" r:id="rId2"/>
    <sheet name="Feuil1" sheetId="1" r:id="rId3"/>
  </sheets>
  <definedNames>
    <definedName name="_xlnm.Print_Titles" localSheetId="1">'Lot N°02 MACONNERIE - GROS-OEU'!$1:$2</definedName>
    <definedName name="Print_Area" localSheetId="1">'Lot N°02 MACONNERIE - GROS-OEU'!$A$1:$F$103</definedName>
    <definedName name="Print_Titles" localSheetId="1">'Lot N°02 MACONNERIE - GROS-OEU'!$1:$2</definedName>
    <definedName name="_xlnm.Print_Area" localSheetId="1">'Lot N°02 MACONNERIE - GROS-OEU'!$A$1:$F$103</definedName>
    <definedName name="_xlnm.Print_Area" localSheetId="0">'Lot N°02 Page de garde'!$A$1:$I$51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3" l="1"/>
  <c r="F96" i="3"/>
  <c r="F94" i="3"/>
  <c r="F93" i="3"/>
  <c r="F91" i="3"/>
  <c r="F89" i="3"/>
  <c r="F88" i="3"/>
  <c r="F87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7" i="3"/>
  <c r="F66" i="3"/>
  <c r="F65" i="3"/>
  <c r="F64" i="3"/>
  <c r="F63" i="3"/>
  <c r="F62" i="3"/>
  <c r="F60" i="3"/>
  <c r="F59" i="3"/>
  <c r="F58" i="3"/>
  <c r="F57" i="3"/>
  <c r="F56" i="3"/>
  <c r="F55" i="3"/>
  <c r="F54" i="3"/>
  <c r="F53" i="3"/>
  <c r="F52" i="3"/>
  <c r="F50" i="3"/>
  <c r="F49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6" i="3"/>
  <c r="F15" i="3"/>
  <c r="F13" i="3"/>
  <c r="F12" i="3"/>
  <c r="F10" i="3"/>
  <c r="F8" i="3"/>
  <c r="F6" i="3"/>
  <c r="F100" i="3" s="1"/>
  <c r="F101" i="3" l="1"/>
  <c r="F102" i="3" s="1"/>
</calcChain>
</file>

<file path=xl/sharedStrings.xml><?xml version="1.0" encoding="utf-8"?>
<sst xmlns="http://schemas.openxmlformats.org/spreadsheetml/2006/main" count="444" uniqueCount="282">
  <si>
    <t>U</t>
  </si>
  <si>
    <t>Quantité indicative</t>
  </si>
  <si>
    <t>Prix en €</t>
  </si>
  <si>
    <t>Total en €</t>
  </si>
  <si>
    <t>CH2</t>
  </si>
  <si>
    <t>GROSO</t>
  </si>
  <si>
    <t>MACONNERIE - GROS-OEUVRE</t>
  </si>
  <si>
    <t>CH3</t>
  </si>
  <si>
    <t>1</t>
  </si>
  <si>
    <t>DATE DE CREATION - Juin 2018</t>
  </si>
  <si>
    <t xml:space="preserve">     </t>
  </si>
  <si>
    <t>ART</t>
  </si>
  <si>
    <t>201-U103</t>
  </si>
  <si>
    <t>3</t>
  </si>
  <si>
    <t>INSTALLATION DE CHANTIER</t>
  </si>
  <si>
    <t xml:space="preserve">3.1 1 </t>
  </si>
  <si>
    <t xml:space="preserve">U    </t>
  </si>
  <si>
    <t>101-D874</t>
  </si>
  <si>
    <t xml:space="preserve">Installation chantier </t>
  </si>
  <si>
    <t>4</t>
  </si>
  <si>
    <t>OBSERVATION SUR ETUDES ET PLANS A LA CHARGE DE L'ENTREPRISE</t>
  </si>
  <si>
    <t xml:space="preserve">4.1 1 </t>
  </si>
  <si>
    <t xml:space="preserve">Ens  </t>
  </si>
  <si>
    <t>201-Q950</t>
  </si>
  <si>
    <t>Plans d'Atelier et de Chantier à la charge de l'entreprise (P.A.C)</t>
  </si>
  <si>
    <t>5</t>
  </si>
  <si>
    <t>FOUILLES</t>
  </si>
  <si>
    <t xml:space="preserve">5.1 1 </t>
  </si>
  <si>
    <t xml:space="preserve">m3   </t>
  </si>
  <si>
    <t>201-S026</t>
  </si>
  <si>
    <t>Fouilles en trous pour plots</t>
  </si>
  <si>
    <t xml:space="preserve">5.1 2 </t>
  </si>
  <si>
    <t>201-A304</t>
  </si>
  <si>
    <t>Fouilles en tranchées pour semelles filantes et bêches</t>
  </si>
  <si>
    <t>6</t>
  </si>
  <si>
    <t>PLATEFORME SOUS BATIMENT</t>
  </si>
  <si>
    <t xml:space="preserve">6.1 1 </t>
  </si>
  <si>
    <t xml:space="preserve">m2   </t>
  </si>
  <si>
    <t>201-Q902</t>
  </si>
  <si>
    <t>Géotextile</t>
  </si>
  <si>
    <t xml:space="preserve">6.2 1 </t>
  </si>
  <si>
    <t>201-Q904</t>
  </si>
  <si>
    <t>Plateforme en tout-venant GN 0/80 mm sous bâtiment - Epaisseur 30 cm</t>
  </si>
  <si>
    <t>7</t>
  </si>
  <si>
    <t>FONDATIONS</t>
  </si>
  <si>
    <t xml:space="preserve">7.1 1 </t>
  </si>
  <si>
    <t>201-F671</t>
  </si>
  <si>
    <t>Plots en Gros béton - Sections suivant plans structure</t>
  </si>
  <si>
    <t xml:space="preserve">7.1 2 </t>
  </si>
  <si>
    <t>201-S025</t>
  </si>
  <si>
    <t>Semelles filantes en gros béton - Sections 50 x ht 50 cm</t>
  </si>
  <si>
    <t xml:space="preserve">7.1 3 </t>
  </si>
  <si>
    <t>201-R009</t>
  </si>
  <si>
    <t>Bêches en gros béton sous radier - Sections 30 x ht 50 cm</t>
  </si>
  <si>
    <t xml:space="preserve">7.2 1 </t>
  </si>
  <si>
    <t>201-S035</t>
  </si>
  <si>
    <t>Longrines BA sur semelle filante - Sections 20 xht 82 cm - HA 9.5 kg/ml</t>
  </si>
  <si>
    <t xml:space="preserve">7.2 2 </t>
  </si>
  <si>
    <t>201-S037</t>
  </si>
  <si>
    <t>Longrines BA sur semelle filante - Sections 30 xht 82 cm - HA 14 kg/ml</t>
  </si>
  <si>
    <t xml:space="preserve">7.2 3 </t>
  </si>
  <si>
    <t>101-D611</t>
  </si>
  <si>
    <t>Longrines BA - Sections 20 xht 82 cm - HA 135 kg/m3</t>
  </si>
  <si>
    <t xml:space="preserve">7.2 4 </t>
  </si>
  <si>
    <t>201-S024</t>
  </si>
  <si>
    <t>Longrines BA - Sections 25 xht 82 cm - HA 135 kg/m3</t>
  </si>
  <si>
    <t xml:space="preserve">7.2 5 </t>
  </si>
  <si>
    <t>201-S021</t>
  </si>
  <si>
    <t>Longrines BA - Sections 30 xht 82 cm - HA 135 kg/m3</t>
  </si>
  <si>
    <t xml:space="preserve">7.2 6 </t>
  </si>
  <si>
    <t>201-S031</t>
  </si>
  <si>
    <t>Longrines BA - Sections 50 xht 82 cm - HA 135 kg/m3</t>
  </si>
  <si>
    <t>8</t>
  </si>
  <si>
    <t>DALLAGE PORTE ET PLANCHER SUR VIDE SANITAIRE</t>
  </si>
  <si>
    <t xml:space="preserve">8.1 1 </t>
  </si>
  <si>
    <t>201-I936</t>
  </si>
  <si>
    <t>Réglage fin en TV 0/30 après réalisation des fondations et passage des réseaux - Epaisseur 5 à 10 cm</t>
  </si>
  <si>
    <t xml:space="preserve">8.2 1 </t>
  </si>
  <si>
    <t>201-R692</t>
  </si>
  <si>
    <t>Coffrage perdu en carton alvéolés biodégradable</t>
  </si>
  <si>
    <t xml:space="preserve">8.3 1 </t>
  </si>
  <si>
    <t>201-S204</t>
  </si>
  <si>
    <t>Isolation sous dallage porté BA - Epaisseur 160 mm - R = 5.00 m².K/W</t>
  </si>
  <si>
    <t xml:space="preserve">8.4 1 </t>
  </si>
  <si>
    <t>201-O076</t>
  </si>
  <si>
    <t>Dallage portée BA - Epaisseur 20 cm - Armatures 15 kg/m2</t>
  </si>
  <si>
    <t xml:space="preserve">8.4 2 </t>
  </si>
  <si>
    <t xml:space="preserve">ml   </t>
  </si>
  <si>
    <t>201-R011</t>
  </si>
  <si>
    <t>Plus-value redan pour changement de niveau des dallages - HA 8 kg/ml</t>
  </si>
  <si>
    <t xml:space="preserve">8.5 1 </t>
  </si>
  <si>
    <t xml:space="preserve">m²   </t>
  </si>
  <si>
    <t>201-S203</t>
  </si>
  <si>
    <t>Plancher prédalles + béton - Epaisseur 22 cm - Ratio d'acier complémentaire 5.5 Kg/m2</t>
  </si>
  <si>
    <t xml:space="preserve">8.5 2 </t>
  </si>
  <si>
    <t>201-S202</t>
  </si>
  <si>
    <t>Plancher prédalles isolées 16cm + béton - Epaisseur 16+22 cm - Ratio d'acier complémentaire 5.5 Kg/m2 - R=5.00 m2.K/W</t>
  </si>
  <si>
    <t xml:space="preserve">8.5 3 </t>
  </si>
  <si>
    <t>201-S216</t>
  </si>
  <si>
    <t>Plus-value pour armatures de chainage de plancher - Ratio d'acier 4 kg/ml</t>
  </si>
  <si>
    <t xml:space="preserve">8.6 1 </t>
  </si>
  <si>
    <t>201-P295</t>
  </si>
  <si>
    <t>Radier en béton armé hydrofuge - Epaisseur 20 cm - Ratio d'acier 12.5 kg/m2</t>
  </si>
  <si>
    <t xml:space="preserve">8.6 2 </t>
  </si>
  <si>
    <t>201-S034</t>
  </si>
  <si>
    <t>Plus-value pour chainage périphérique de radier - Sections 20 x 20cm - Ratio d'acier 5.5 kg/ml</t>
  </si>
  <si>
    <t xml:space="preserve">8.7 1 </t>
  </si>
  <si>
    <t>201-E887</t>
  </si>
  <si>
    <t>Plus-value pour finition lissée à l'hélicoptère</t>
  </si>
  <si>
    <t xml:space="preserve">8.8 1 </t>
  </si>
  <si>
    <t>201-A452</t>
  </si>
  <si>
    <t>Plus value finition balayé</t>
  </si>
  <si>
    <t xml:space="preserve">8.9 1 </t>
  </si>
  <si>
    <t>201-B542</t>
  </si>
  <si>
    <t>Plus value pour finition désactivé</t>
  </si>
  <si>
    <t xml:space="preserve">8.10.1 1 </t>
  </si>
  <si>
    <t>201-R082</t>
  </si>
  <si>
    <t>Fouilles en tranchées pour réseau EU/EV - Sections 0.40 x ht 0.60 ml</t>
  </si>
  <si>
    <t xml:space="preserve">8.10.1 2 </t>
  </si>
  <si>
    <t>201-S206</t>
  </si>
  <si>
    <t>Plus-value pour  tranchées d'accès au droit des réseaux EU/EV - Sections 0.80 x ht 1.30 ml</t>
  </si>
  <si>
    <t xml:space="preserve">8.10.2 1 </t>
  </si>
  <si>
    <t>201-S205</t>
  </si>
  <si>
    <t>Tuyau PVC Ø 100 mm en tranchée EU / EV</t>
  </si>
  <si>
    <t xml:space="preserve">8.10.2 2 </t>
  </si>
  <si>
    <t>201-R083</t>
  </si>
  <si>
    <t>Tuyau PVC Ø 125 mm en tranchée EU / EV</t>
  </si>
  <si>
    <t xml:space="preserve">8.10.3 1 </t>
  </si>
  <si>
    <t>201-S207</t>
  </si>
  <si>
    <t>Inspection caméra des réseaux EU/EV</t>
  </si>
  <si>
    <t xml:space="preserve">8.11 1 </t>
  </si>
  <si>
    <t>201-G123</t>
  </si>
  <si>
    <t>Siphon de cour en PVC - Sections 200x200 mm</t>
  </si>
  <si>
    <t xml:space="preserve">8.12 1 </t>
  </si>
  <si>
    <t>C HAA001</t>
  </si>
  <si>
    <t>Socle béton anti-vibratile dans la chaufferie - Dimensions 50 x 50 cm</t>
  </si>
  <si>
    <t>9</t>
  </si>
  <si>
    <t>MURS ENTERRES</t>
  </si>
  <si>
    <t xml:space="preserve">9.1 1 </t>
  </si>
  <si>
    <t>201-S217</t>
  </si>
  <si>
    <t>Courette anglaise pour ventilation du vide-sanitaire - Dimensions 0.80 x 0.40 x ht 1.00 ml</t>
  </si>
  <si>
    <t xml:space="preserve">9.1 2 </t>
  </si>
  <si>
    <t>101-E616</t>
  </si>
  <si>
    <t>Courette anglaise d'accès au vide-sanitaire avec trappe d'accès métallique vérouillable - Dimensions 0.80 x 0.80 x ht 1.30 ml</t>
  </si>
  <si>
    <t>10</t>
  </si>
  <si>
    <t>MURS BA</t>
  </si>
  <si>
    <t xml:space="preserve">10.1 1 </t>
  </si>
  <si>
    <t>101-H919</t>
  </si>
  <si>
    <t>Murs en agglos béton creux 3 avléoles - Epaisseur 20 cm</t>
  </si>
  <si>
    <t xml:space="preserve">10.2 1 </t>
  </si>
  <si>
    <t>201-R785</t>
  </si>
  <si>
    <t>Murs BA intérieur - Epaisseur 20 cm - Ratio d'acier 7.5 kg/m2</t>
  </si>
  <si>
    <t xml:space="preserve">10.2 2 </t>
  </si>
  <si>
    <t>201-O068</t>
  </si>
  <si>
    <t>Murs BA extérieur - Epaisseur 20 cm - Ratio d'acier 5.5 kg/m2</t>
  </si>
  <si>
    <t xml:space="preserve">10.2 3 </t>
  </si>
  <si>
    <t>201-R811</t>
  </si>
  <si>
    <t>Murs BA extérieur - Epaisseur 20 cm - Ratio d'acier 10.5 kg/m2</t>
  </si>
  <si>
    <t xml:space="preserve">10.2 4 </t>
  </si>
  <si>
    <t>201-R801</t>
  </si>
  <si>
    <t>Murs BA renforcés - Epaisseur 25 cm - Ratio d'acier 10.5 kg/m2</t>
  </si>
  <si>
    <t xml:space="preserve">10.2 5 </t>
  </si>
  <si>
    <t>201-O666</t>
  </si>
  <si>
    <t>Murs BA - Epaisseur 30 cm - Ratio d'acier 10.5 kg/m2</t>
  </si>
  <si>
    <t xml:space="preserve">10.2 6 </t>
  </si>
  <si>
    <t>201-R818</t>
  </si>
  <si>
    <t>Plus-value pour armatures de chainage haut/bas de pente - Ratio d'acier 3.5 kg/ml</t>
  </si>
  <si>
    <t xml:space="preserve">10.2 7 </t>
  </si>
  <si>
    <t>201-R817</t>
  </si>
  <si>
    <t>Plus-value pour armatures de chainage rampant - Ratio d'acier 2.5 kg/ml</t>
  </si>
  <si>
    <t xml:space="preserve">10.2 8 </t>
  </si>
  <si>
    <t>201-K538</t>
  </si>
  <si>
    <t>Plus-value pour parement brut de décoffrage - Finition très soignée coffrage C5</t>
  </si>
  <si>
    <t>11</t>
  </si>
  <si>
    <t>PLANCHER BA</t>
  </si>
  <si>
    <t xml:space="preserve">11.1 1 </t>
  </si>
  <si>
    <t>201-T274</t>
  </si>
  <si>
    <t>Isolation sous dalle BA - Epaisseur 120 mm - R = 3.00 m².K/W</t>
  </si>
  <si>
    <t xml:space="preserve">11.2 1 </t>
  </si>
  <si>
    <t>201-R814</t>
  </si>
  <si>
    <t>Plancher BA - Epaisseur 23 cm - Ratio d'acier 21 Kg/m2</t>
  </si>
  <si>
    <t xml:space="preserve">11.2 2 </t>
  </si>
  <si>
    <t>201-R797</t>
  </si>
  <si>
    <t>Plancher prédalles isolée 12cm + béton - Epaisseur 12+23 cm - Ratio d'acier complémentaire 5.5 Kg/m2 - R=3.00 m2.K/W</t>
  </si>
  <si>
    <t xml:space="preserve">11.2 3 </t>
  </si>
  <si>
    <t>201-O066</t>
  </si>
  <si>
    <t>Plancher prédalles isolées 12cm + béton - Epaisseur 12+20 cm - Ratio d'acier complémentaire 5.5 Kg/m2 - R=3.00 m2.K/W</t>
  </si>
  <si>
    <t xml:space="preserve">11.2 4 </t>
  </si>
  <si>
    <t>201-R798</t>
  </si>
  <si>
    <t>Casquette béton armé - Epaisseur 20 cm - Ratio d'acier 16 kg/m2</t>
  </si>
  <si>
    <t xml:space="preserve">11.2 5 </t>
  </si>
  <si>
    <t>201-R816</t>
  </si>
  <si>
    <t>12</t>
  </si>
  <si>
    <t>OUVRAGES BA</t>
  </si>
  <si>
    <t xml:space="preserve">12.1 1 </t>
  </si>
  <si>
    <t>201-R792</t>
  </si>
  <si>
    <t>Linteaux BA - Sections 20 x ht 30 cm - Ratio d'acier 10.5 Kg/ml</t>
  </si>
  <si>
    <t xml:space="preserve">12.1 2 </t>
  </si>
  <si>
    <t>201-R800</t>
  </si>
  <si>
    <t>Linteaux BA - Sections 30 x ht 30 cm - Ratio d'acier 10.5 Kg/ml</t>
  </si>
  <si>
    <t xml:space="preserve">12.1 3 </t>
  </si>
  <si>
    <t>201-Q926</t>
  </si>
  <si>
    <t>Linteaux BA - Sections 20 x ht 40 cm - Ratio d'acier 16 Kg/ml</t>
  </si>
  <si>
    <t xml:space="preserve">12.1 4 </t>
  </si>
  <si>
    <t>201-R799</t>
  </si>
  <si>
    <t>Linteaux BA - Sections 30 x ht 40 cm - Ratio d'acier 16 Kg/ml</t>
  </si>
  <si>
    <t xml:space="preserve">12.1 5 </t>
  </si>
  <si>
    <t>201-R795</t>
  </si>
  <si>
    <t>Poutre BA - Sections 20 x ht 42/43 cm - HA 160 kg/m3</t>
  </si>
  <si>
    <t xml:space="preserve">12.1 6 </t>
  </si>
  <si>
    <t>201-R781</t>
  </si>
  <si>
    <t>Poutre BA - Sections 20 x ht 50 cm - HA 160 kg/m3</t>
  </si>
  <si>
    <t xml:space="preserve">12.1 7 </t>
  </si>
  <si>
    <t>201-R794</t>
  </si>
  <si>
    <t>Poutre/linteaux BA - Sections 25 x ht 120 cm - Ratio d'acier 160 kg/m3</t>
  </si>
  <si>
    <t xml:space="preserve">12.1 8 </t>
  </si>
  <si>
    <t>201-R793</t>
  </si>
  <si>
    <t>Poutre/linteaux BA - Sections 20 x ht 70 cm - Ratio d'acier 160 kg/m3</t>
  </si>
  <si>
    <t xml:space="preserve">12.1 9 </t>
  </si>
  <si>
    <t>201-R786</t>
  </si>
  <si>
    <t>Poutre BA - Sections 20 x ht 86 cm - Ratio d'acier 160 kg/m3</t>
  </si>
  <si>
    <t xml:space="preserve">12.1 10 </t>
  </si>
  <si>
    <t>201-R796</t>
  </si>
  <si>
    <t>Poteaux BA - HA 220 kg/m3</t>
  </si>
  <si>
    <t xml:space="preserve">12.1 11 </t>
  </si>
  <si>
    <t>201-R808</t>
  </si>
  <si>
    <t>Poutre BA - Sections 20 x ht 140 cm - Ratio d'acier 160 kg/m3</t>
  </si>
  <si>
    <t xml:space="preserve">12.1 12 </t>
  </si>
  <si>
    <t>201-Q925</t>
  </si>
  <si>
    <t>Poutre BA - Sections 25 x ht 134 cm - Ratio d'acier 160 kg/m3</t>
  </si>
  <si>
    <t xml:space="preserve">12.1 13 </t>
  </si>
  <si>
    <t>201-R807</t>
  </si>
  <si>
    <t>Acrotère BA - Sections 20 x ht 62 cm - Ratio d'acier HA 80 kg/m3 - Finition brut de décoffrage</t>
  </si>
  <si>
    <t xml:space="preserve">12.1 14 </t>
  </si>
  <si>
    <t>201-R482</t>
  </si>
  <si>
    <t>Acrotère BA - Sections 20 x ht 75 cm - Ratio d'acier HA 80 kg/m3 - Finition brut de décoffrage</t>
  </si>
  <si>
    <t xml:space="preserve">12.1 15 </t>
  </si>
  <si>
    <t>201-S055</t>
  </si>
  <si>
    <t>Courette anglaise en BA - Section 60 x 30 x ht 0.60 ml</t>
  </si>
  <si>
    <t xml:space="preserve">12.1 16 </t>
  </si>
  <si>
    <t>201-R625</t>
  </si>
  <si>
    <t>Banquette BA - Ratio d'aicer suivant étude structure - Finition brut de décoffrage</t>
  </si>
  <si>
    <t xml:space="preserve">12.2 1 </t>
  </si>
  <si>
    <t>201-Q395</t>
  </si>
  <si>
    <t>Seuil de porte en béton</t>
  </si>
  <si>
    <t>13</t>
  </si>
  <si>
    <t>ETANCHEITE ET DRAINAGE PERIPHERIQUE</t>
  </si>
  <si>
    <t xml:space="preserve">13.1 1 </t>
  </si>
  <si>
    <t>201-B653</t>
  </si>
  <si>
    <t>Enduit d'étanchéité bitumineux sur parois enterrées</t>
  </si>
  <si>
    <t xml:space="preserve">13.2 1 </t>
  </si>
  <si>
    <t>101-E137</t>
  </si>
  <si>
    <t>Isolation des soubassements type Périmate DI-A ou équivalent - Epaisseur 60mm - R = 1.80 m2.K/W</t>
  </si>
  <si>
    <t xml:space="preserve">13.3 1 </t>
  </si>
  <si>
    <t>201-N775</t>
  </si>
  <si>
    <t>Drain périphérique complet</t>
  </si>
  <si>
    <t>14</t>
  </si>
  <si>
    <t>MACONNERIE DE PIERRE</t>
  </si>
  <si>
    <t xml:space="preserve">14.1 1 </t>
  </si>
  <si>
    <t>101-I484</t>
  </si>
  <si>
    <t>Mur en maçonnerie de pierres taillées</t>
  </si>
  <si>
    <t>15</t>
  </si>
  <si>
    <t>LASURE SUR FACADES EN BETON</t>
  </si>
  <si>
    <t xml:space="preserve">15.1 1 </t>
  </si>
  <si>
    <t>201-R504</t>
  </si>
  <si>
    <t>Lasure antigraffiti incolore</t>
  </si>
  <si>
    <t xml:space="preserve">15.1 2 </t>
  </si>
  <si>
    <t>201-N618</t>
  </si>
  <si>
    <t>Lasure antigraffiti - Teinté Rouge</t>
  </si>
  <si>
    <t>16</t>
  </si>
  <si>
    <t>DOSSIER DES OUVRAGES EXECUTES DOE</t>
  </si>
  <si>
    <t xml:space="preserve">16.1 1 </t>
  </si>
  <si>
    <t>201-R027</t>
  </si>
  <si>
    <t>Elaboration du Dossier des Ouvrages Exécutés</t>
  </si>
  <si>
    <t>17</t>
  </si>
  <si>
    <t>FIN</t>
  </si>
  <si>
    <t>TOTHT</t>
  </si>
  <si>
    <t>Montant HT du Lot N°02 MACONNERIE - GROS-OEUVRE</t>
  </si>
  <si>
    <t>TVA</t>
  </si>
  <si>
    <t>20</t>
  </si>
  <si>
    <t>TOTTTC</t>
  </si>
  <si>
    <t>Montant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</si>
</sst>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"/>
    <numFmt numFmtId="165" formatCode="#,##0.00;\-#,##0.00;"/>
    <numFmt numFmtId="166" formatCode="#,##0.000;\-#,##0.000;"/>
    <numFmt numFmtId="167" formatCode="#,##0.0;\-#,##0.0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 Rounded MT Bold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 Narrow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"/>
      <family val="2"/>
    </font>
    <font>
      <i/>
      <sz val="10"/>
      <color rgb="FF000000"/>
      <name val="Arial"/>
      <family val="2"/>
    </font>
    <font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3FA6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</borders>
  <cellStyleXfs count="50">
    <xf numFmtId="0" fontId="0" fillId="0" borderId="0">
      <alignment vertical="top"/>
    </xf>
    <xf numFmtId="0" fontId="2" fillId="2" borderId="0">
      <alignment horizontal="left" vertical="top" wrapText="1"/>
    </xf>
    <xf numFmtId="49" fontId="3" fillId="3" borderId="0">
      <alignment horizontal="left" vertical="top" wrapText="1"/>
    </xf>
    <xf numFmtId="0" fontId="3" fillId="3" borderId="0">
      <alignment horizontal="left" vertical="top" wrapText="1"/>
    </xf>
    <xf numFmtId="49" fontId="3" fillId="3" borderId="0">
      <alignment horizontal="left" vertical="top" wrapText="1"/>
    </xf>
    <xf numFmtId="0" fontId="3" fillId="3" borderId="0">
      <alignment horizontal="left" vertical="top" wrapText="1"/>
    </xf>
    <xf numFmtId="49" fontId="4" fillId="4" borderId="0">
      <alignment horizontal="left" vertical="top" wrapText="1"/>
    </xf>
    <xf numFmtId="0" fontId="5" fillId="2" borderId="0">
      <alignment horizontal="left" vertical="top" wrapText="1"/>
    </xf>
    <xf numFmtId="0" fontId="3" fillId="2" borderId="0">
      <alignment horizontal="left" vertical="top" wrapText="1"/>
    </xf>
    <xf numFmtId="0" fontId="3" fillId="3" borderId="0">
      <alignment horizontal="left" vertical="top" wrapText="1"/>
    </xf>
    <xf numFmtId="49" fontId="6" fillId="5" borderId="1">
      <alignment horizontal="left" vertical="top" wrapText="1"/>
    </xf>
    <xf numFmtId="0" fontId="7" fillId="2" borderId="0">
      <alignment horizontal="left" vertical="top" wrapText="1"/>
    </xf>
    <xf numFmtId="0" fontId="8" fillId="2" borderId="0">
      <alignment horizontal="left" vertical="top" wrapText="1"/>
    </xf>
    <xf numFmtId="0" fontId="3" fillId="3" borderId="0">
      <alignment horizontal="left" vertical="top" wrapText="1"/>
    </xf>
    <xf numFmtId="49" fontId="3" fillId="3" borderId="0">
      <alignment horizontal="left" vertical="top" wrapText="1"/>
    </xf>
    <xf numFmtId="0" fontId="3" fillId="2" borderId="0">
      <alignment horizontal="left" vertical="top" wrapText="1"/>
    </xf>
    <xf numFmtId="0" fontId="9" fillId="2" borderId="0">
      <alignment horizontal="left" vertical="top" wrapText="1"/>
    </xf>
    <xf numFmtId="0" fontId="3" fillId="3" borderId="0">
      <alignment horizontal="left" vertical="top" wrapText="1"/>
    </xf>
    <xf numFmtId="49" fontId="3" fillId="3" borderId="0">
      <alignment horizontal="left" vertical="top" wrapText="1"/>
    </xf>
    <xf numFmtId="0" fontId="3" fillId="2" borderId="0">
      <alignment horizontal="left" vertical="top" wrapText="1"/>
    </xf>
    <xf numFmtId="0" fontId="3" fillId="2" borderId="0">
      <alignment horizontal="left" vertical="top" wrapText="1"/>
    </xf>
    <xf numFmtId="0" fontId="3" fillId="3" borderId="0">
      <alignment horizontal="left" vertical="top" wrapText="1"/>
    </xf>
    <xf numFmtId="49" fontId="3" fillId="3" borderId="0">
      <alignment horizontal="left" vertical="top" wrapText="1"/>
    </xf>
    <xf numFmtId="0" fontId="3" fillId="2" borderId="0">
      <alignment horizontal="left" vertical="top" wrapText="1"/>
    </xf>
    <xf numFmtId="0" fontId="3" fillId="2" borderId="0">
      <alignment horizontal="left" vertical="top" wrapText="1"/>
    </xf>
    <xf numFmtId="0" fontId="3" fillId="3" borderId="0">
      <alignment horizontal="left" vertical="top" wrapText="1"/>
    </xf>
    <xf numFmtId="49" fontId="3" fillId="2" borderId="0">
      <alignment horizontal="left" vertical="top" wrapText="1"/>
    </xf>
    <xf numFmtId="0" fontId="10" fillId="2" borderId="0">
      <alignment horizontal="left" vertical="top" wrapText="1"/>
    </xf>
    <xf numFmtId="0" fontId="11" fillId="2" borderId="0">
      <alignment horizontal="left" vertical="top" wrapText="1"/>
    </xf>
    <xf numFmtId="0" fontId="3" fillId="2" borderId="0">
      <alignment horizontal="left" vertical="top" wrapText="1"/>
    </xf>
    <xf numFmtId="0" fontId="3" fillId="2" borderId="0">
      <alignment horizontal="left" vertical="top" wrapText="1"/>
    </xf>
    <xf numFmtId="0" fontId="3" fillId="2" borderId="0">
      <alignment horizontal="left" vertical="top" wrapText="1"/>
    </xf>
    <xf numFmtId="0" fontId="3" fillId="2" borderId="0">
      <alignment horizontal="left" vertical="top" wrapText="1"/>
    </xf>
    <xf numFmtId="0" fontId="3" fillId="2" borderId="0">
      <alignment horizontal="left" vertical="top" wrapText="1"/>
    </xf>
    <xf numFmtId="0" fontId="12" fillId="2" borderId="0">
      <alignment horizontal="left" vertical="top" wrapText="1"/>
    </xf>
    <xf numFmtId="0" fontId="13" fillId="2" borderId="0">
      <alignment horizontal="left" vertical="top" wrapText="1"/>
    </xf>
    <xf numFmtId="0" fontId="8" fillId="2" borderId="0">
      <alignment horizontal="left" vertical="top" wrapText="1"/>
    </xf>
    <xf numFmtId="0" fontId="8" fillId="2" borderId="0">
      <alignment horizontal="left" vertical="top" wrapText="1"/>
    </xf>
    <xf numFmtId="0" fontId="14" fillId="2" borderId="0">
      <alignment horizontal="left" vertical="top" wrapText="1"/>
    </xf>
    <xf numFmtId="0" fontId="8" fillId="2" borderId="0">
      <alignment horizontal="left" vertical="top" wrapText="1"/>
    </xf>
    <xf numFmtId="0" fontId="8" fillId="2" borderId="0">
      <alignment horizontal="left" vertical="top" wrapText="1"/>
    </xf>
    <xf numFmtId="0" fontId="15" fillId="2" borderId="0">
      <alignment horizontal="left" vertical="top" wrapText="1" indent="1"/>
    </xf>
    <xf numFmtId="0" fontId="16" fillId="2" borderId="0">
      <alignment horizontal="left" vertical="top" wrapText="1" indent="1"/>
    </xf>
    <xf numFmtId="0" fontId="16" fillId="2" borderId="0">
      <alignment horizontal="left" vertical="top" wrapText="1" indent="1"/>
    </xf>
    <xf numFmtId="49" fontId="17" fillId="2" borderId="0">
      <alignment vertical="top" wrapText="1"/>
    </xf>
    <xf numFmtId="49" fontId="3" fillId="2" borderId="0">
      <alignment horizontal="left" vertical="top"/>
    </xf>
    <xf numFmtId="0" fontId="8" fillId="2" borderId="0">
      <alignment horizontal="left" vertical="top"/>
    </xf>
    <xf numFmtId="0" fontId="8" fillId="2" borderId="0">
      <alignment horizontal="left" vertical="top"/>
    </xf>
    <xf numFmtId="0" fontId="8" fillId="2" borderId="0">
      <alignment horizontal="left" vertical="top"/>
    </xf>
    <xf numFmtId="0" fontId="18" fillId="2" borderId="0">
      <alignment horizontal="left" vertical="top" wrapText="1"/>
    </xf>
  </cellStyleXfs>
  <cellXfs count="52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4" xfId="0" applyNumberFormat="1" applyFont="1" applyFill="1" applyBorder="1" applyProtection="1">
      <alignment vertical="top"/>
    </xf>
    <xf numFmtId="49" fontId="1" fillId="2" borderId="3" xfId="0" applyNumberFormat="1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49" fontId="0" fillId="2" borderId="9" xfId="0" applyNumberFormat="1" applyFill="1" applyBorder="1" applyProtection="1">
      <alignment vertical="top"/>
    </xf>
    <xf numFmtId="49" fontId="6" fillId="5" borderId="3" xfId="10" applyBorder="1">
      <alignment horizontal="left" vertical="top" wrapText="1"/>
    </xf>
    <xf numFmtId="0" fontId="0" fillId="2" borderId="11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center" vertical="top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166" fontId="0" fillId="2" borderId="11" xfId="0" applyNumberFormat="1" applyFill="1" applyBorder="1" applyAlignment="1" applyProtection="1">
      <alignment horizontal="center" vertical="top"/>
      <protection locked="0"/>
    </xf>
    <xf numFmtId="165" fontId="0" fillId="2" borderId="11" xfId="0" applyNumberFormat="1" applyFill="1" applyBorder="1" applyAlignment="1" applyProtection="1">
      <alignment horizontal="center" vertical="top"/>
      <protection locked="0"/>
    </xf>
    <xf numFmtId="167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right" vertical="top"/>
    </xf>
    <xf numFmtId="165" fontId="0" fillId="2" borderId="10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4" fillId="4" borderId="0" xfId="6" applyBorder="1">
      <alignment horizontal="left" vertical="top" wrapText="1"/>
    </xf>
    <xf numFmtId="49" fontId="3" fillId="2" borderId="0" xfId="26" applyBorder="1">
      <alignment horizontal="left" vertical="top" wrapText="1"/>
    </xf>
    <xf numFmtId="49" fontId="0" fillId="2" borderId="13" xfId="0" applyNumberFormat="1" applyFill="1" applyBorder="1" applyProtection="1">
      <alignment vertical="top"/>
    </xf>
    <xf numFmtId="0" fontId="0" fillId="2" borderId="14" xfId="0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center" vertical="top"/>
    </xf>
    <xf numFmtId="0" fontId="0" fillId="2" borderId="15" xfId="0" applyFill="1" applyBorder="1" applyAlignment="1" applyProtection="1">
      <alignment horizontal="right" vertical="top"/>
    </xf>
    <xf numFmtId="0" fontId="2" fillId="4" borderId="9" xfId="1" applyFont="1" applyFill="1" applyBorder="1">
      <alignment horizontal="left" vertical="top" wrapText="1"/>
    </xf>
    <xf numFmtId="0" fontId="2" fillId="5" borderId="5" xfId="1" applyFont="1" applyFill="1" applyBorder="1">
      <alignment horizontal="left" vertical="top" wrapText="1"/>
    </xf>
    <xf numFmtId="0" fontId="2" fillId="2" borderId="5" xfId="1" applyFont="1" applyBorder="1">
      <alignment horizontal="left" vertical="top" wrapText="1"/>
    </xf>
    <xf numFmtId="0" fontId="2" fillId="2" borderId="9" xfId="1" applyFont="1" applyBorder="1">
      <alignment horizontal="left" vertical="top" wrapText="1"/>
    </xf>
    <xf numFmtId="0" fontId="2" fillId="5" borderId="4" xfId="1" applyFont="1" applyFill="1" applyBorder="1">
      <alignment horizontal="left" vertical="top" wrapText="1"/>
    </xf>
    <xf numFmtId="49" fontId="2" fillId="2" borderId="12" xfId="0" applyNumberFormat="1" applyFont="1" applyFill="1" applyBorder="1" applyProtection="1">
      <alignment vertical="top"/>
    </xf>
    <xf numFmtId="49" fontId="1" fillId="2" borderId="0" xfId="0" applyNumberFormat="1" applyFont="1" applyFill="1" applyProtection="1">
      <alignment vertical="top"/>
    </xf>
    <xf numFmtId="165" fontId="19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5" fontId="1" fillId="2" borderId="0" xfId="0" applyNumberFormat="1" applyFont="1" applyFill="1" applyProtection="1">
      <alignment vertical="top"/>
    </xf>
    <xf numFmtId="0" fontId="2" fillId="2" borderId="12" xfId="1" applyFont="1" applyBorder="1">
      <alignment horizontal="left" vertical="top" wrapText="1"/>
    </xf>
    <xf numFmtId="49" fontId="3" fillId="2" borderId="13" xfId="26" applyBorder="1">
      <alignment horizontal="left" vertical="top" wrapText="1"/>
    </xf>
    <xf numFmtId="0" fontId="0" fillId="2" borderId="14" xfId="0" applyFill="1" applyBorder="1" applyAlignment="1" applyProtection="1">
      <alignment horizontal="left" vertical="top"/>
      <protection locked="0"/>
    </xf>
    <xf numFmtId="167" fontId="0" fillId="2" borderId="14" xfId="0" applyNumberFormat="1" applyFill="1" applyBorder="1" applyAlignment="1" applyProtection="1">
      <alignment horizontal="center" vertical="top"/>
      <protection locked="0"/>
    </xf>
    <xf numFmtId="165" fontId="0" fillId="2" borderId="14" xfId="0" applyNumberFormat="1" applyFill="1" applyBorder="1" applyAlignment="1" applyProtection="1">
      <alignment horizontal="center" vertical="top"/>
      <protection locked="0"/>
    </xf>
    <xf numFmtId="165" fontId="0" fillId="2" borderId="15" xfId="0" applyNumberFormat="1" applyFill="1" applyBorder="1" applyAlignment="1" applyProtection="1">
      <alignment horizontal="right" vertical="top"/>
      <protection locked="0"/>
    </xf>
    <xf numFmtId="0" fontId="0" fillId="2" borderId="16" xfId="0" applyFill="1" applyBorder="1" applyAlignment="1" applyProtection="1">
      <alignment horizontal="left" vertical="top"/>
    </xf>
    <xf numFmtId="0" fontId="0" fillId="2" borderId="16" xfId="0" applyFill="1" applyBorder="1" applyAlignment="1" applyProtection="1">
      <alignment horizontal="center" vertical="top"/>
    </xf>
    <xf numFmtId="0" fontId="0" fillId="2" borderId="17" xfId="0" applyFill="1" applyBorder="1" applyAlignment="1" applyProtection="1">
      <alignment horizontal="right" vertical="top"/>
    </xf>
    <xf numFmtId="49" fontId="3" fillId="2" borderId="2" xfId="26" applyBorder="1">
      <alignment horizontal="left" vertical="top" wrapText="1"/>
    </xf>
    <xf numFmtId="0" fontId="0" fillId="2" borderId="16" xfId="0" applyFill="1" applyBorder="1" applyAlignment="1" applyProtection="1">
      <alignment horizontal="left" vertical="top"/>
      <protection locked="0"/>
    </xf>
    <xf numFmtId="165" fontId="0" fillId="2" borderId="16" xfId="0" applyNumberFormat="1" applyFill="1" applyBorder="1" applyAlignment="1" applyProtection="1">
      <alignment horizontal="center" vertical="top"/>
      <protection locked="0"/>
    </xf>
    <xf numFmtId="165" fontId="0" fillId="2" borderId="17" xfId="0" applyNumberFormat="1" applyFill="1" applyBorder="1" applyAlignment="1" applyProtection="1">
      <alignment horizontal="right" vertical="top"/>
      <protection locked="0"/>
    </xf>
    <xf numFmtId="49" fontId="0" fillId="2" borderId="5" xfId="0" applyNumberFormat="1" applyFill="1" applyBorder="1" applyProtection="1">
      <alignment vertical="top"/>
    </xf>
    <xf numFmtId="49" fontId="0" fillId="2" borderId="2" xfId="0" applyNumberFormat="1" applyFill="1" applyBorder="1" applyProtection="1">
      <alignment vertical="top"/>
    </xf>
    <xf numFmtId="49" fontId="0" fillId="2" borderId="6" xfId="0" applyNumberFormat="1" applyFill="1" applyBorder="1" applyProtection="1">
      <alignment vertical="top"/>
    </xf>
  </cellXfs>
  <cellStyles count="50">
    <cellStyle name="ArtDescriptif" xfId="28" xr:uid="{FF61A4D4-4C50-4B0C-801A-FA3D46CAB1DF}"/>
    <cellStyle name="ArtLibelleCond" xfId="27" xr:uid="{1E96B3BB-E230-4318-94B7-E19C4DD4CCB4}"/>
    <cellStyle name="ArtNote1" xfId="29" xr:uid="{ECCFB36E-57B9-411F-9324-0290D6623BC0}"/>
    <cellStyle name="ArtNote2" xfId="30" xr:uid="{AC8ED4CE-3BD8-41F3-BBE4-04C921212836}"/>
    <cellStyle name="ArtNote3" xfId="31" xr:uid="{9095E67E-EAA1-4294-8058-0C1B83DAB901}"/>
    <cellStyle name="ArtNote4" xfId="32" xr:uid="{171D2DC9-4C0D-4BF8-8365-B7F57FA7F427}"/>
    <cellStyle name="ArtNote5" xfId="33" xr:uid="{FB7FFB65-1B5F-4781-B252-B0351B42884B}"/>
    <cellStyle name="ArtQuantite" xfId="34" xr:uid="{DEA01B38-00ED-4ECF-B200-E88E99B48738}"/>
    <cellStyle name="ArtTitre" xfId="26" xr:uid="{DEEFC674-01FA-4E70-85A0-23AA9353C0A8}"/>
    <cellStyle name="ChapDescriptif0" xfId="7" xr:uid="{33F24B96-D8F0-4B98-9F6B-7A68FBA58CBC}"/>
    <cellStyle name="ChapDescriptif1" xfId="11" xr:uid="{295A721F-0865-4601-AED3-81E1055CFD23}"/>
    <cellStyle name="ChapDescriptif2" xfId="15" xr:uid="{ACD885EC-FA14-4E5F-B2AB-4E1ADBB8D6FA}"/>
    <cellStyle name="ChapDescriptif3" xfId="19" xr:uid="{0B1D7A3E-6456-49AC-A484-C6275F146236}"/>
    <cellStyle name="ChapDescriptif4" xfId="23" xr:uid="{F835DDAF-6C5D-47C6-B4C5-FAE30620667D}"/>
    <cellStyle name="ChapNote0" xfId="8" xr:uid="{0A63E02A-83C5-4503-89DA-6AEBFC2F09A6}"/>
    <cellStyle name="ChapNote1" xfId="12" xr:uid="{BD1086ED-0B36-4FB9-96DC-848B193FA3AA}"/>
    <cellStyle name="ChapNote2" xfId="16" xr:uid="{8749E347-E1B5-4014-8817-8075A3645E05}"/>
    <cellStyle name="ChapNote3" xfId="20" xr:uid="{890959EA-B22E-4E81-A95B-5FF15CF388CF}"/>
    <cellStyle name="ChapNote4" xfId="24" xr:uid="{9DC928FD-2C98-47FE-84F4-040C80ABAB0C}"/>
    <cellStyle name="ChapRecap0" xfId="9" xr:uid="{B592797A-6CB3-45EE-A3A8-D29C17316853}"/>
    <cellStyle name="ChapRecap1" xfId="13" xr:uid="{88F0F983-AB3B-45EC-89C2-299B6431ACEC}"/>
    <cellStyle name="ChapRecap2" xfId="17" xr:uid="{246977C5-41BB-4D72-AA7B-370E6B2054F2}"/>
    <cellStyle name="ChapRecap3" xfId="21" xr:uid="{6CFBD5DB-02BF-4E53-A4A5-19CD604FDD68}"/>
    <cellStyle name="ChapRecap4" xfId="25" xr:uid="{D3DDFDF3-526C-48C4-8E6D-A5C703C77A5E}"/>
    <cellStyle name="ChapTitre0" xfId="6" xr:uid="{7472E4B1-9606-4AF3-9FC8-4B379CEB2685}"/>
    <cellStyle name="ChapTitre1" xfId="10" xr:uid="{19F9F031-4C8A-4D25-8FF7-827D96B586F7}"/>
    <cellStyle name="ChapTitre2" xfId="14" xr:uid="{DED1F158-E3E7-48BE-AA2E-25E80567C8CF}"/>
    <cellStyle name="ChapTitre3" xfId="18" xr:uid="{F7DAB673-5159-4190-961E-CC6F437A6759}"/>
    <cellStyle name="ChapTitre4" xfId="22" xr:uid="{7827A961-8B6C-48B7-BE85-18D5FE78A876}"/>
    <cellStyle name="Commentaire" xfId="49" xr:uid="{00084746-EA50-4C24-8234-A7E84E58C56A}"/>
    <cellStyle name="DQLocQuantNonLoc" xfId="42" xr:uid="{4CC7C0E7-3605-4F48-8F42-2E19DE819312}"/>
    <cellStyle name="DQLocRefClass" xfId="41" xr:uid="{C0946B27-AC24-488F-95C6-F14112D727A0}"/>
    <cellStyle name="DQLocStruct" xfId="43" xr:uid="{38B753B6-8216-4F97-9DF4-BDDA8C4C53C5}"/>
    <cellStyle name="DQMinutes" xfId="44" xr:uid="{0F281AB5-EBFD-4DB9-A9AB-B1FEBD177E50}"/>
    <cellStyle name="Info Entete" xfId="47" xr:uid="{B0591F77-E09E-4EF1-A5AD-4C89BC2207AC}"/>
    <cellStyle name="Inter Entete" xfId="48" xr:uid="{F6210AC0-BE42-4652-BD14-31CFBF11043D}"/>
    <cellStyle name="LocGen" xfId="36" xr:uid="{3ABD73AD-D2B2-4728-A930-0B100D8F5A7A}"/>
    <cellStyle name="LocLit" xfId="38" xr:uid="{8837AE5E-9E05-4597-9A33-F97C7BD7DAAF}"/>
    <cellStyle name="LocRefClass" xfId="37" xr:uid="{EFADEB16-2B26-400C-8A4B-6043F143DBFE}"/>
    <cellStyle name="LocSignetRep" xfId="40" xr:uid="{3114DC30-8F3E-4169-9848-E390BDD36CDF}"/>
    <cellStyle name="LocStrRecap0" xfId="3" xr:uid="{6DC7D9D3-CB03-42F1-87E0-06DAE133A130}"/>
    <cellStyle name="LocStrRecap1" xfId="5" xr:uid="{06192919-8A56-4A4C-B396-07C2D718E7EB}"/>
    <cellStyle name="LocStrTexte0" xfId="2" xr:uid="{FFD2C8FE-37B2-4366-A064-42E6117B53FF}"/>
    <cellStyle name="LocStrTexte1" xfId="4" xr:uid="{C49621C5-8182-4CA6-8AFE-D27DA3F23727}"/>
    <cellStyle name="LocStruct" xfId="39" xr:uid="{7AC3BEA1-5F90-484C-BC43-4290F2063EFB}"/>
    <cellStyle name="LocTitre" xfId="35" xr:uid="{49A45E9B-A3C4-44C1-A9E0-024D03272729}"/>
    <cellStyle name="Lot" xfId="45" xr:uid="{91CF9AB6-2966-44E4-9B10-60C94F37B5F1}"/>
    <cellStyle name="Normal" xfId="0" builtinId="0" customBuiltin="1"/>
    <cellStyle name="Numerotation" xfId="1" xr:uid="{E38234BD-85FD-4BD1-858A-E74B72F58D4D}"/>
    <cellStyle name="Titre Entete" xfId="46" xr:uid="{7C4A8745-59C9-4A44-97E3-AE254F023D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0</xdr:row>
      <xdr:rowOff>38100</xdr:rowOff>
    </xdr:from>
    <xdr:to>
      <xdr:col>4</xdr:col>
      <xdr:colOff>88900</xdr:colOff>
      <xdr:row>49</xdr:row>
      <xdr:rowOff>139700</xdr:rowOff>
    </xdr:to>
    <xdr:sp macro="" textlink="">
      <xdr:nvSpPr>
        <xdr:cNvPr id="2" name="Forme22">
          <a:extLst>
            <a:ext uri="{FF2B5EF4-FFF2-40B4-BE49-F238E27FC236}">
              <a16:creationId xmlns:a16="http://schemas.microsoft.com/office/drawing/2014/main" id="{5666AA51-809B-4B2B-9940-D56F4CE4C4E7}"/>
            </a:ext>
          </a:extLst>
        </xdr:cNvPr>
        <xdr:cNvSpPr/>
      </xdr:nvSpPr>
      <xdr:spPr>
        <a:xfrm>
          <a:off x="63500" y="38100"/>
          <a:ext cx="3073400" cy="9436100"/>
        </a:xfrm>
        <a:prstGeom prst="rect">
          <a:avLst/>
        </a:prstGeom>
        <a:gradFill flip="none"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  <a:tileRect/>
        </a:gra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3</xdr:col>
      <xdr:colOff>698500</xdr:colOff>
      <xdr:row>2</xdr:row>
      <xdr:rowOff>50800</xdr:rowOff>
    </xdr:from>
    <xdr:to>
      <xdr:col>8</xdr:col>
      <xdr:colOff>406400</xdr:colOff>
      <xdr:row>10</xdr:row>
      <xdr:rowOff>25400</xdr:rowOff>
    </xdr:to>
    <xdr:sp macro="" textlink="">
      <xdr:nvSpPr>
        <xdr:cNvPr id="3" name="Forme23">
          <a:extLst>
            <a:ext uri="{FF2B5EF4-FFF2-40B4-BE49-F238E27FC236}">
              <a16:creationId xmlns:a16="http://schemas.microsoft.com/office/drawing/2014/main" id="{067334E1-F7F1-4C7B-B76E-67D1552B1D10}"/>
            </a:ext>
          </a:extLst>
        </xdr:cNvPr>
        <xdr:cNvSpPr/>
      </xdr:nvSpPr>
      <xdr:spPr>
        <a:xfrm>
          <a:off x="2984500" y="431800"/>
          <a:ext cx="3517900" cy="1498600"/>
        </a:xfrm>
        <a:prstGeom prst="rect">
          <a:avLst/>
        </a:prstGeom>
        <a:gradFill flip="none"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  <a:tileRect/>
        </a:gradFill>
        <a:ln w="3175" cmpd="sng">
          <a:solidFill>
            <a:srgbClr val="000000"/>
          </a:solidFill>
          <a:prstDash val="solid"/>
        </a:ln>
        <a:effectLst>
          <a:prstShdw prst="shdw6" dist="53882" dir="2700000">
            <a:scrgbClr r="0" g="0" b="0">
              <a:alpha val="50000"/>
            </a:scrgbClr>
          </a:prst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ctr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
MAITRE D'OUVRAGE:
COMMUNE DE VESSEAUX
2, Place de la mairie
 07200 VESSEAUX</a:t>
          </a:r>
        </a:p>
      </xdr:txBody>
    </xdr:sp>
    <xdr:clientData/>
  </xdr:twoCellAnchor>
  <xdr:twoCellAnchor editAs="absolute">
    <xdr:from>
      <xdr:col>3</xdr:col>
      <xdr:colOff>698500</xdr:colOff>
      <xdr:row>11</xdr:row>
      <xdr:rowOff>12700</xdr:rowOff>
    </xdr:from>
    <xdr:to>
      <xdr:col>8</xdr:col>
      <xdr:colOff>444500</xdr:colOff>
      <xdr:row>23</xdr:row>
      <xdr:rowOff>25400</xdr:rowOff>
    </xdr:to>
    <xdr:sp macro="" textlink="">
      <xdr:nvSpPr>
        <xdr:cNvPr id="4" name="Forme24">
          <a:extLst>
            <a:ext uri="{FF2B5EF4-FFF2-40B4-BE49-F238E27FC236}">
              <a16:creationId xmlns:a16="http://schemas.microsoft.com/office/drawing/2014/main" id="{2B9930A7-F69E-4040-A032-D93CADA80929}"/>
            </a:ext>
          </a:extLst>
        </xdr:cNvPr>
        <xdr:cNvSpPr/>
      </xdr:nvSpPr>
      <xdr:spPr>
        <a:xfrm>
          <a:off x="2984500" y="2108200"/>
          <a:ext cx="3556000" cy="22987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ctr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
CONSTRUCTION DE L'ESPACE TERRITORIAL D'ACTION CULTURELLE ET SOCIALE SUR LA COMMUNE DE VESSEAUX
Lieu dit "L'Hermas"
07200 - VESSEAUX
DPGF
Lot N°02 MACONNERIE - GROS-OEUVRE
</a:t>
          </a:r>
        </a:p>
      </xdr:txBody>
    </xdr:sp>
    <xdr:clientData/>
  </xdr:twoCellAnchor>
  <xdr:twoCellAnchor editAs="absolute">
    <xdr:from>
      <xdr:col>0</xdr:col>
      <xdr:colOff>139700</xdr:colOff>
      <xdr:row>46</xdr:row>
      <xdr:rowOff>152400</xdr:rowOff>
    </xdr:from>
    <xdr:to>
      <xdr:col>8</xdr:col>
      <xdr:colOff>609600</xdr:colOff>
      <xdr:row>48</xdr:row>
      <xdr:rowOff>88900</xdr:rowOff>
    </xdr:to>
    <xdr:sp macro="" textlink="">
      <xdr:nvSpPr>
        <xdr:cNvPr id="5" name="Forme25">
          <a:extLst>
            <a:ext uri="{FF2B5EF4-FFF2-40B4-BE49-F238E27FC236}">
              <a16:creationId xmlns:a16="http://schemas.microsoft.com/office/drawing/2014/main" id="{DC727612-8E7A-448F-BE03-FC13B6E77CA8}"/>
            </a:ext>
          </a:extLst>
        </xdr:cNvPr>
        <xdr:cNvSpPr/>
      </xdr:nvSpPr>
      <xdr:spPr>
        <a:xfrm>
          <a:off x="139700" y="8915400"/>
          <a:ext cx="6565900" cy="3175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ctr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DCE Ind 1 - 05/06/2018
</a:t>
          </a:r>
        </a:p>
      </xdr:txBody>
    </xdr:sp>
    <xdr:clientData/>
  </xdr:twoCellAnchor>
  <xdr:twoCellAnchor editAs="absolute">
    <xdr:from>
      <xdr:col>0</xdr:col>
      <xdr:colOff>292100</xdr:colOff>
      <xdr:row>15</xdr:row>
      <xdr:rowOff>177800</xdr:rowOff>
    </xdr:from>
    <xdr:to>
      <xdr:col>3</xdr:col>
      <xdr:colOff>457200</xdr:colOff>
      <xdr:row>20</xdr:row>
      <xdr:rowOff>38100</xdr:rowOff>
    </xdr:to>
    <xdr:sp macro="" textlink="">
      <xdr:nvSpPr>
        <xdr:cNvPr id="6" name="Forme26">
          <a:extLst>
            <a:ext uri="{FF2B5EF4-FFF2-40B4-BE49-F238E27FC236}">
              <a16:creationId xmlns:a16="http://schemas.microsoft.com/office/drawing/2014/main" id="{83A35FB0-3C5F-4A15-A086-BAD0268BEA33}"/>
            </a:ext>
          </a:extLst>
        </xdr:cNvPr>
        <xdr:cNvSpPr/>
      </xdr:nvSpPr>
      <xdr:spPr>
        <a:xfrm>
          <a:off x="292100" y="3035300"/>
          <a:ext cx="2451100" cy="812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olid"/>
        </a:ln>
        <a:effectLst>
          <a:prstShdw prst="shdw6" dist="53882" dir="2700000">
            <a:scrgbClr r="0" g="0" b="0">
              <a:alpha val="50000"/>
            </a:scrgbClr>
          </a:prst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BET STRUCTURE
BETEBAT
9, rue Bernardy BP 199
07204  AUBENAS
Tel : 04 75 93 34 80
Email : betebat07@orange.fr</a:t>
          </a:r>
        </a:p>
      </xdr:txBody>
    </xdr:sp>
    <xdr:clientData/>
  </xdr:twoCellAnchor>
  <xdr:twoCellAnchor editAs="absolute">
    <xdr:from>
      <xdr:col>0</xdr:col>
      <xdr:colOff>292100</xdr:colOff>
      <xdr:row>2</xdr:row>
      <xdr:rowOff>38100</xdr:rowOff>
    </xdr:from>
    <xdr:to>
      <xdr:col>3</xdr:col>
      <xdr:colOff>457200</xdr:colOff>
      <xdr:row>6</xdr:row>
      <xdr:rowOff>38100</xdr:rowOff>
    </xdr:to>
    <xdr:sp macro="" textlink="">
      <xdr:nvSpPr>
        <xdr:cNvPr id="7" name="Forme27">
          <a:extLst>
            <a:ext uri="{FF2B5EF4-FFF2-40B4-BE49-F238E27FC236}">
              <a16:creationId xmlns:a16="http://schemas.microsoft.com/office/drawing/2014/main" id="{2CC9CB50-2E33-4562-BFBE-247201901D13}"/>
            </a:ext>
          </a:extLst>
        </xdr:cNvPr>
        <xdr:cNvSpPr/>
      </xdr:nvSpPr>
      <xdr:spPr>
        <a:xfrm>
          <a:off x="292100" y="419100"/>
          <a:ext cx="2451100" cy="762000"/>
        </a:xfrm>
        <a:prstGeom prst="rect">
          <a:avLst/>
        </a:prstGeom>
        <a:gradFill flip="none"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  <a:tileRect/>
        </a:gradFill>
        <a:ln w="3175" cmpd="sng">
          <a:solidFill>
            <a:srgbClr val="000000"/>
          </a:solidFill>
          <a:prstDash val="solid"/>
        </a:ln>
        <a:effectLst>
          <a:prstShdw prst="shdw6" dist="53882" dir="2700000">
            <a:scrgbClr r="0" g="0" b="0">
              <a:alpha val="50000"/>
            </a:scrgbClr>
          </a:prst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ARCHITECTE
FABRE ARCHITECTURE  
15, Allée de Sion
07200  AUBENAS
Tel : 04 75 88 59 62
Email : contact@fabre-architecture.com</a:t>
          </a:r>
        </a:p>
      </xdr:txBody>
    </xdr:sp>
    <xdr:clientData/>
  </xdr:twoCellAnchor>
  <xdr:twoCellAnchor editAs="absolute">
    <xdr:from>
      <xdr:col>0</xdr:col>
      <xdr:colOff>292100</xdr:colOff>
      <xdr:row>11</xdr:row>
      <xdr:rowOff>50800</xdr:rowOff>
    </xdr:from>
    <xdr:to>
      <xdr:col>3</xdr:col>
      <xdr:colOff>457200</xdr:colOff>
      <xdr:row>15</xdr:row>
      <xdr:rowOff>50800</xdr:rowOff>
    </xdr:to>
    <xdr:sp macro="" textlink="">
      <xdr:nvSpPr>
        <xdr:cNvPr id="8" name="Forme28">
          <a:extLst>
            <a:ext uri="{FF2B5EF4-FFF2-40B4-BE49-F238E27FC236}">
              <a16:creationId xmlns:a16="http://schemas.microsoft.com/office/drawing/2014/main" id="{A0A26F29-783C-4E7A-87B0-B1C9F33B74F0}"/>
            </a:ext>
          </a:extLst>
        </xdr:cNvPr>
        <xdr:cNvSpPr/>
      </xdr:nvSpPr>
      <xdr:spPr>
        <a:xfrm>
          <a:off x="292100" y="2146300"/>
          <a:ext cx="2451100" cy="7620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olid"/>
        </a:ln>
        <a:effectLst>
          <a:prstShdw prst="shdw6" dist="53882" dir="2700000">
            <a:scrgbClr r="0" g="0" b="0">
              <a:alpha val="50000"/>
            </a:scrgbClr>
          </a:prst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BET FLUIDES
COSTE  
NOVALPARC, Chemin des huguenots
26000  VALENCE
Tel : 04 75 43 42 23
Email : secretariat@cabinet-coste.com</a:t>
          </a:r>
        </a:p>
      </xdr:txBody>
    </xdr:sp>
    <xdr:clientData/>
  </xdr:twoCellAnchor>
  <xdr:twoCellAnchor editAs="absolute">
    <xdr:from>
      <xdr:col>0</xdr:col>
      <xdr:colOff>101600</xdr:colOff>
      <xdr:row>46</xdr:row>
      <xdr:rowOff>76200</xdr:rowOff>
    </xdr:from>
    <xdr:to>
      <xdr:col>8</xdr:col>
      <xdr:colOff>609600</xdr:colOff>
      <xdr:row>46</xdr:row>
      <xdr:rowOff>76200</xdr:rowOff>
    </xdr:to>
    <xdr:cxnSp macro="">
      <xdr:nvCxnSpPr>
        <xdr:cNvPr id="9" name="Forme29">
          <a:extLst>
            <a:ext uri="{FF2B5EF4-FFF2-40B4-BE49-F238E27FC236}">
              <a16:creationId xmlns:a16="http://schemas.microsoft.com/office/drawing/2014/main" id="{85BA6ADA-D382-4D09-8B9E-008664677107}"/>
            </a:ext>
          </a:extLst>
        </xdr:cNvPr>
        <xdr:cNvCxnSpPr/>
      </xdr:nvCxnSpPr>
      <xdr:spPr>
        <a:xfrm>
          <a:off x="101600" y="8839200"/>
          <a:ext cx="6604000" cy="0"/>
        </a:xfrm>
        <a:prstGeom prst="line">
          <a:avLst/>
        </a:prstGeom>
        <a:ln w="3175" cmpd="sng">
          <a:solidFill>
            <a:srgbClr val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292100</xdr:colOff>
      <xdr:row>6</xdr:row>
      <xdr:rowOff>139700</xdr:rowOff>
    </xdr:from>
    <xdr:to>
      <xdr:col>3</xdr:col>
      <xdr:colOff>457200</xdr:colOff>
      <xdr:row>10</xdr:row>
      <xdr:rowOff>127000</xdr:rowOff>
    </xdr:to>
    <xdr:sp macro="" textlink="">
      <xdr:nvSpPr>
        <xdr:cNvPr id="10" name="Forme30">
          <a:extLst>
            <a:ext uri="{FF2B5EF4-FFF2-40B4-BE49-F238E27FC236}">
              <a16:creationId xmlns:a16="http://schemas.microsoft.com/office/drawing/2014/main" id="{65DDC0A1-F5B7-47B5-9BF7-F7BE49882DA0}"/>
            </a:ext>
          </a:extLst>
        </xdr:cNvPr>
        <xdr:cNvSpPr/>
      </xdr:nvSpPr>
      <xdr:spPr>
        <a:xfrm>
          <a:off x="292100" y="1282700"/>
          <a:ext cx="2451100" cy="749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olid"/>
        </a:ln>
        <a:effectLst>
          <a:prstShdw prst="shdw6" dist="53882" dir="2700000">
            <a:scrgbClr r="0" g="0" b="0">
              <a:alpha val="50000"/>
            </a:scrgbClr>
          </a:prst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ECONOMISTE
EUROMETRES BTP 
Lieu dit le Champel
07200  ST SERNIN
Tel : 04 75 35 37 61
Email : contact@eurometresbtp.fr</a:t>
          </a:r>
        </a:p>
      </xdr:txBody>
    </xdr:sp>
    <xdr:clientData/>
  </xdr:twoCellAnchor>
  <xdr:twoCellAnchor editAs="absolute">
    <xdr:from>
      <xdr:col>3</xdr:col>
      <xdr:colOff>673100</xdr:colOff>
      <xdr:row>38</xdr:row>
      <xdr:rowOff>12700</xdr:rowOff>
    </xdr:from>
    <xdr:to>
      <xdr:col>8</xdr:col>
      <xdr:colOff>381000</xdr:colOff>
      <xdr:row>45</xdr:row>
      <xdr:rowOff>25400</xdr:rowOff>
    </xdr:to>
    <xdr:sp macro="" textlink="">
      <xdr:nvSpPr>
        <xdr:cNvPr id="11" name="Forme31">
          <a:extLst>
            <a:ext uri="{FF2B5EF4-FFF2-40B4-BE49-F238E27FC236}">
              <a16:creationId xmlns:a16="http://schemas.microsoft.com/office/drawing/2014/main" id="{A1698776-1BFC-4B5C-BB9F-A3BCE2DB938C}"/>
            </a:ext>
          </a:extLst>
        </xdr:cNvPr>
        <xdr:cNvSpPr/>
      </xdr:nvSpPr>
      <xdr:spPr>
        <a:xfrm>
          <a:off x="2959100" y="7251700"/>
          <a:ext cx="3517900" cy="1346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olid"/>
        </a:ln>
        <a:effectLst>
          <a:prstShdw prst="shdw6" dist="53882" dir="2700000">
            <a:scrgbClr r="0" g="0" b="0">
              <a:alpha val="50000"/>
            </a:scrgbClr>
          </a:prst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TAMPON ET SIGNATURE ENTREPRISE:</a:t>
          </a:r>
        </a:p>
      </xdr:txBody>
    </xdr:sp>
    <xdr:clientData/>
  </xdr:twoCellAnchor>
  <xdr:twoCellAnchor editAs="absolute">
    <xdr:from>
      <xdr:col>2</xdr:col>
      <xdr:colOff>698500</xdr:colOff>
      <xdr:row>2</xdr:row>
      <xdr:rowOff>101600</xdr:rowOff>
    </xdr:from>
    <xdr:to>
      <xdr:col>3</xdr:col>
      <xdr:colOff>381000</xdr:colOff>
      <xdr:row>4</xdr:row>
      <xdr:rowOff>165100</xdr:rowOff>
    </xdr:to>
    <xdr:pic>
      <xdr:nvPicPr>
        <xdr:cNvPr id="13" name="Forme32">
          <a:extLst>
            <a:ext uri="{FF2B5EF4-FFF2-40B4-BE49-F238E27FC236}">
              <a16:creationId xmlns:a16="http://schemas.microsoft.com/office/drawing/2014/main" id="{5C7D0021-16D5-48A8-8B8A-E11A3374D2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0" y="482600"/>
          <a:ext cx="444500" cy="444500"/>
        </a:xfrm>
        <a:prstGeom prst="rect">
          <a:avLst/>
        </a:prstGeom>
      </xdr:spPr>
    </xdr:pic>
    <xdr:clientData/>
  </xdr:twoCellAnchor>
  <xdr:twoCellAnchor editAs="absolute">
    <xdr:from>
      <xdr:col>2</xdr:col>
      <xdr:colOff>685800</xdr:colOff>
      <xdr:row>7</xdr:row>
      <xdr:rowOff>38100</xdr:rowOff>
    </xdr:from>
    <xdr:to>
      <xdr:col>3</xdr:col>
      <xdr:colOff>381000</xdr:colOff>
      <xdr:row>9</xdr:row>
      <xdr:rowOff>114300</xdr:rowOff>
    </xdr:to>
    <xdr:pic>
      <xdr:nvPicPr>
        <xdr:cNvPr id="15" name="Forme33">
          <a:extLst>
            <a:ext uri="{FF2B5EF4-FFF2-40B4-BE49-F238E27FC236}">
              <a16:creationId xmlns:a16="http://schemas.microsoft.com/office/drawing/2014/main" id="{57116B26-D3C9-46D2-82F5-BE85DC1965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371600"/>
          <a:ext cx="457200" cy="457200"/>
        </a:xfrm>
        <a:prstGeom prst="rect">
          <a:avLst/>
        </a:prstGeom>
      </xdr:spPr>
    </xdr:pic>
    <xdr:clientData/>
  </xdr:twoCellAnchor>
  <xdr:twoCellAnchor editAs="absolute">
    <xdr:from>
      <xdr:col>2</xdr:col>
      <xdr:colOff>711200</xdr:colOff>
      <xdr:row>11</xdr:row>
      <xdr:rowOff>139700</xdr:rowOff>
    </xdr:from>
    <xdr:to>
      <xdr:col>3</xdr:col>
      <xdr:colOff>393700</xdr:colOff>
      <xdr:row>14</xdr:row>
      <xdr:rowOff>25400</xdr:rowOff>
    </xdr:to>
    <xdr:pic>
      <xdr:nvPicPr>
        <xdr:cNvPr id="17" name="Forme34">
          <a:extLst>
            <a:ext uri="{FF2B5EF4-FFF2-40B4-BE49-F238E27FC236}">
              <a16:creationId xmlns:a16="http://schemas.microsoft.com/office/drawing/2014/main" id="{7D230FB5-67DD-4061-83F8-9235F28E0E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5200" y="2235200"/>
          <a:ext cx="444500" cy="457200"/>
        </a:xfrm>
        <a:prstGeom prst="rect">
          <a:avLst/>
        </a:prstGeom>
      </xdr:spPr>
    </xdr:pic>
    <xdr:clientData/>
  </xdr:twoCellAnchor>
  <xdr:twoCellAnchor editAs="absolute">
    <xdr:from>
      <xdr:col>2</xdr:col>
      <xdr:colOff>596900</xdr:colOff>
      <xdr:row>16</xdr:row>
      <xdr:rowOff>38100</xdr:rowOff>
    </xdr:from>
    <xdr:to>
      <xdr:col>3</xdr:col>
      <xdr:colOff>406400</xdr:colOff>
      <xdr:row>19</xdr:row>
      <xdr:rowOff>38100</xdr:rowOff>
    </xdr:to>
    <xdr:pic>
      <xdr:nvPicPr>
        <xdr:cNvPr id="19" name="Forme35">
          <a:extLst>
            <a:ext uri="{FF2B5EF4-FFF2-40B4-BE49-F238E27FC236}">
              <a16:creationId xmlns:a16="http://schemas.microsoft.com/office/drawing/2014/main" id="{CB3FEC54-B789-4D5A-AEC6-C1B21ED7F1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900" y="3086100"/>
          <a:ext cx="571500" cy="571500"/>
        </a:xfrm>
        <a:prstGeom prst="rect">
          <a:avLst/>
        </a:prstGeom>
      </xdr:spPr>
    </xdr:pic>
    <xdr:clientData/>
  </xdr:twoCellAnchor>
  <xdr:twoCellAnchor editAs="absolute">
    <xdr:from>
      <xdr:col>0</xdr:col>
      <xdr:colOff>711200</xdr:colOff>
      <xdr:row>23</xdr:row>
      <xdr:rowOff>177800</xdr:rowOff>
    </xdr:from>
    <xdr:to>
      <xdr:col>8</xdr:col>
      <xdr:colOff>25400</xdr:colOff>
      <xdr:row>35</xdr:row>
      <xdr:rowOff>88900</xdr:rowOff>
    </xdr:to>
    <xdr:pic>
      <xdr:nvPicPr>
        <xdr:cNvPr id="21" name="Forme36">
          <a:extLst>
            <a:ext uri="{FF2B5EF4-FFF2-40B4-BE49-F238E27FC236}">
              <a16:creationId xmlns:a16="http://schemas.microsoft.com/office/drawing/2014/main" id="{FB82FC04-8BD7-42CD-98BA-0CBF3D62AF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4559300"/>
          <a:ext cx="5410200" cy="219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127000</xdr:colOff>
      <xdr:row>0</xdr:row>
      <xdr:rowOff>76200</xdr:rowOff>
    </xdr:from>
    <xdr:to>
      <xdr:col>5</xdr:col>
      <xdr:colOff>793750</xdr:colOff>
      <xdr:row>0</xdr:row>
      <xdr:rowOff>939800</xdr:rowOff>
    </xdr:to>
    <xdr:sp macro="" textlink="">
      <xdr:nvSpPr>
        <xdr:cNvPr id="2" name="Forme37">
          <a:extLst>
            <a:ext uri="{FF2B5EF4-FFF2-40B4-BE49-F238E27FC236}">
              <a16:creationId xmlns:a16="http://schemas.microsoft.com/office/drawing/2014/main" id="{02D4CC65-0CB4-40D9-9FB2-D351BD450A0D}"/>
            </a:ext>
          </a:extLst>
        </xdr:cNvPr>
        <xdr:cNvSpPr/>
      </xdr:nvSpPr>
      <xdr:spPr>
        <a:xfrm>
          <a:off x="127000" y="76200"/>
          <a:ext cx="6477000" cy="863600"/>
        </a:xfrm>
        <a:prstGeom prst="rect">
          <a:avLst/>
        </a:prstGeom>
        <a:gradFill flip="none"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  <a:tileRect/>
        </a:gradFill>
        <a:ln w="6350" cmpd="sng">
          <a:solidFill>
            <a:srgbClr val="999999"/>
          </a:solidFill>
          <a:prstDash val="solid"/>
        </a:ln>
        <a:effectLst>
          <a:prstShdw prst="shdw6" dist="53882" dir="2700000">
            <a:scrgbClr r="0" g="0" b="0">
              <a:alpha val="50000"/>
            </a:scrgbClr>
          </a:prst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N°02 MACONNERIE - GROS-OEUVRE
CONSTRUCTION DE L'ESPACE TERRITORIAL D'ACTION CULTURELLE ET SOCIALE SUR LA COMMUNE DE VESSEAUX 
07200 VESSEAUX
MAITRE D'OUVRAGE :  COMMUNE DE VESSEAUX</a:t>
          </a:r>
        </a:p>
      </xdr:txBody>
    </xdr:sp>
    <xdr:clientData/>
  </xdr:twoCellAnchor>
  <xdr:twoCellAnchor editAs="absolute">
    <xdr:from>
      <xdr:col>3</xdr:col>
      <xdr:colOff>76200</xdr:colOff>
      <xdr:row>0</xdr:row>
      <xdr:rowOff>533400</xdr:rowOff>
    </xdr:from>
    <xdr:to>
      <xdr:col>4</xdr:col>
      <xdr:colOff>479425</xdr:colOff>
      <xdr:row>0</xdr:row>
      <xdr:rowOff>736600</xdr:rowOff>
    </xdr:to>
    <xdr:sp macro="" textlink="">
      <xdr:nvSpPr>
        <xdr:cNvPr id="3" name="Forme38">
          <a:extLst>
            <a:ext uri="{FF2B5EF4-FFF2-40B4-BE49-F238E27FC236}">
              <a16:creationId xmlns:a16="http://schemas.microsoft.com/office/drawing/2014/main" id="{559AA9C6-AE2A-4029-B16F-26E25E99D0E2}"/>
            </a:ext>
          </a:extLst>
        </xdr:cNvPr>
        <xdr:cNvSpPr/>
      </xdr:nvSpPr>
      <xdr:spPr>
        <a:xfrm>
          <a:off x="4457700" y="533400"/>
          <a:ext cx="1117600" cy="203200"/>
        </a:xfrm>
        <a:prstGeom prst="rect">
          <a:avLst/>
        </a:prstGeom>
        <a:noFill/>
        <a:ln w="3175" cap="flat" cmpd="sng" algn="ctr">
          <a:solidFill>
            <a:srgbClr val="80808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DCE Ind 1</a:t>
          </a:r>
        </a:p>
      </xdr:txBody>
    </xdr:sp>
    <xdr:clientData/>
  </xdr:twoCellAnchor>
  <xdr:twoCellAnchor editAs="absolute">
    <xdr:from>
      <xdr:col>5</xdr:col>
      <xdr:colOff>57150</xdr:colOff>
      <xdr:row>0</xdr:row>
      <xdr:rowOff>165100</xdr:rowOff>
    </xdr:from>
    <xdr:to>
      <xdr:col>5</xdr:col>
      <xdr:colOff>654050</xdr:colOff>
      <xdr:row>0</xdr:row>
      <xdr:rowOff>762000</xdr:rowOff>
    </xdr:to>
    <xdr:pic>
      <xdr:nvPicPr>
        <xdr:cNvPr id="5" name="Forme39">
          <a:extLst>
            <a:ext uri="{FF2B5EF4-FFF2-40B4-BE49-F238E27FC236}">
              <a16:creationId xmlns:a16="http://schemas.microsoft.com/office/drawing/2014/main" id="{586D2E58-299B-4D59-BBD6-0888093178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65100"/>
          <a:ext cx="596900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9936-247C-4594-A15F-AD643F258292}">
  <dimension ref="A1"/>
  <sheetViews>
    <sheetView view="pageBreakPreview" zoomScale="60" zoomScaleNormal="100" workbookViewId="0">
      <selection activeCell="P32" sqref="P32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scale="9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723C-4D08-4B3D-B929-3957F9201947}">
  <dimension ref="A1:ZZ102"/>
  <sheetViews>
    <sheetView tabSelected="1" view="pageBreakPreview" zoomScale="85"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02" sqref="H102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4" style="1" customWidth="1"/>
    <col min="7" max="16384" width="11.42578125" style="1"/>
  </cols>
  <sheetData>
    <row r="1" spans="1:702" ht="80.849999999999994" customHeight="1" x14ac:dyDescent="0.25">
      <c r="A1" s="49"/>
      <c r="B1" s="50"/>
      <c r="C1" s="50"/>
      <c r="D1" s="50"/>
      <c r="E1" s="50"/>
      <c r="F1" s="51"/>
    </row>
    <row r="2" spans="1:702" ht="30" x14ac:dyDescent="0.25">
      <c r="A2" s="3"/>
      <c r="B2" s="4"/>
      <c r="C2" s="5" t="s">
        <v>0</v>
      </c>
      <c r="D2" s="6" t="s">
        <v>1</v>
      </c>
      <c r="E2" s="6" t="s">
        <v>2</v>
      </c>
      <c r="F2" s="7" t="s">
        <v>3</v>
      </c>
    </row>
    <row r="3" spans="1:702" x14ac:dyDescent="0.25">
      <c r="A3" s="8"/>
      <c r="B3" s="19"/>
      <c r="C3" s="10"/>
      <c r="D3" s="12"/>
      <c r="E3" s="12"/>
      <c r="F3" s="17"/>
    </row>
    <row r="4" spans="1:702" ht="18" x14ac:dyDescent="0.25">
      <c r="A4" s="26"/>
      <c r="B4" s="20" t="s">
        <v>6</v>
      </c>
      <c r="C4" s="10"/>
      <c r="D4" s="12"/>
      <c r="E4" s="12"/>
      <c r="F4" s="17"/>
      <c r="ZY4" s="1" t="s">
        <v>4</v>
      </c>
      <c r="ZZ4" s="2" t="s">
        <v>5</v>
      </c>
    </row>
    <row r="5" spans="1:702" x14ac:dyDescent="0.25">
      <c r="A5" s="27" t="s">
        <v>8</v>
      </c>
      <c r="B5" s="9" t="s">
        <v>9</v>
      </c>
      <c r="C5" s="10"/>
      <c r="D5" s="12"/>
      <c r="E5" s="12"/>
      <c r="F5" s="17"/>
      <c r="ZY5" s="1" t="s">
        <v>7</v>
      </c>
      <c r="ZZ5" s="2"/>
    </row>
    <row r="6" spans="1:702" x14ac:dyDescent="0.25">
      <c r="A6" s="28"/>
      <c r="B6" s="19"/>
      <c r="C6" s="11" t="s">
        <v>10</v>
      </c>
      <c r="D6" s="13"/>
      <c r="E6" s="15">
        <v>0</v>
      </c>
      <c r="F6" s="18">
        <f>ROUND(D6*E6,2)</f>
        <v>0</v>
      </c>
      <c r="ZY6" s="1" t="s">
        <v>11</v>
      </c>
      <c r="ZZ6" s="2" t="s">
        <v>12</v>
      </c>
    </row>
    <row r="7" spans="1:702" x14ac:dyDescent="0.25">
      <c r="A7" s="27" t="s">
        <v>13</v>
      </c>
      <c r="B7" s="9" t="s">
        <v>14</v>
      </c>
      <c r="C7" s="10"/>
      <c r="D7" s="12"/>
      <c r="E7" s="12"/>
      <c r="F7" s="17"/>
      <c r="ZY7" s="1" t="s">
        <v>7</v>
      </c>
      <c r="ZZ7" s="2"/>
    </row>
    <row r="8" spans="1:702" x14ac:dyDescent="0.25">
      <c r="A8" s="28" t="s">
        <v>15</v>
      </c>
      <c r="B8" s="21" t="s">
        <v>18</v>
      </c>
      <c r="C8" s="11" t="s">
        <v>16</v>
      </c>
      <c r="D8" s="13">
        <v>1</v>
      </c>
      <c r="E8" s="15"/>
      <c r="F8" s="18">
        <f>ROUND(D8*E8,2)</f>
        <v>0</v>
      </c>
      <c r="ZY8" s="1" t="s">
        <v>11</v>
      </c>
      <c r="ZZ8" s="2" t="s">
        <v>17</v>
      </c>
    </row>
    <row r="9" spans="1:702" ht="25.5" x14ac:dyDescent="0.25">
      <c r="A9" s="27" t="s">
        <v>19</v>
      </c>
      <c r="B9" s="9" t="s">
        <v>20</v>
      </c>
      <c r="C9" s="10"/>
      <c r="D9" s="12"/>
      <c r="E9" s="12"/>
      <c r="F9" s="17"/>
      <c r="ZY9" s="1" t="s">
        <v>7</v>
      </c>
      <c r="ZZ9" s="2"/>
    </row>
    <row r="10" spans="1:702" ht="25.5" x14ac:dyDescent="0.25">
      <c r="A10" s="28" t="s">
        <v>21</v>
      </c>
      <c r="B10" s="21" t="s">
        <v>24</v>
      </c>
      <c r="C10" s="11" t="s">
        <v>22</v>
      </c>
      <c r="D10" s="13">
        <v>1</v>
      </c>
      <c r="E10" s="15"/>
      <c r="F10" s="18">
        <f>ROUND(D10*E10,2)</f>
        <v>0</v>
      </c>
      <c r="ZY10" s="1" t="s">
        <v>11</v>
      </c>
      <c r="ZZ10" s="2" t="s">
        <v>23</v>
      </c>
    </row>
    <row r="11" spans="1:702" x14ac:dyDescent="0.25">
      <c r="A11" s="27" t="s">
        <v>25</v>
      </c>
      <c r="B11" s="9" t="s">
        <v>26</v>
      </c>
      <c r="C11" s="10"/>
      <c r="D11" s="12"/>
      <c r="E11" s="12"/>
      <c r="F11" s="17"/>
      <c r="ZY11" s="1" t="s">
        <v>7</v>
      </c>
      <c r="ZZ11" s="2"/>
    </row>
    <row r="12" spans="1:702" x14ac:dyDescent="0.25">
      <c r="A12" s="28" t="s">
        <v>27</v>
      </c>
      <c r="B12" s="21" t="s">
        <v>30</v>
      </c>
      <c r="C12" s="11" t="s">
        <v>28</v>
      </c>
      <c r="D12" s="14">
        <v>119.483</v>
      </c>
      <c r="E12" s="15"/>
      <c r="F12" s="18">
        <f>ROUND(D12*E12,2)</f>
        <v>0</v>
      </c>
      <c r="ZY12" s="1" t="s">
        <v>11</v>
      </c>
      <c r="ZZ12" s="2" t="s">
        <v>29</v>
      </c>
    </row>
    <row r="13" spans="1:702" x14ac:dyDescent="0.25">
      <c r="A13" s="29" t="s">
        <v>31</v>
      </c>
      <c r="B13" s="21" t="s">
        <v>33</v>
      </c>
      <c r="C13" s="11" t="s">
        <v>28</v>
      </c>
      <c r="D13" s="14">
        <v>9.4380000000000006</v>
      </c>
      <c r="E13" s="15"/>
      <c r="F13" s="18">
        <f>ROUND(D13*E13,2)</f>
        <v>0</v>
      </c>
      <c r="ZY13" s="1" t="s">
        <v>11</v>
      </c>
      <c r="ZZ13" s="2" t="s">
        <v>32</v>
      </c>
    </row>
    <row r="14" spans="1:702" x14ac:dyDescent="0.25">
      <c r="A14" s="27" t="s">
        <v>34</v>
      </c>
      <c r="B14" s="9" t="s">
        <v>35</v>
      </c>
      <c r="C14" s="10"/>
      <c r="D14" s="12"/>
      <c r="E14" s="12"/>
      <c r="F14" s="17"/>
      <c r="ZY14" s="1" t="s">
        <v>7</v>
      </c>
      <c r="ZZ14" s="2"/>
    </row>
    <row r="15" spans="1:702" x14ac:dyDescent="0.25">
      <c r="A15" s="28" t="s">
        <v>36</v>
      </c>
      <c r="B15" s="21" t="s">
        <v>39</v>
      </c>
      <c r="C15" s="11" t="s">
        <v>37</v>
      </c>
      <c r="D15" s="15">
        <v>3.36</v>
      </c>
      <c r="E15" s="15"/>
      <c r="F15" s="18">
        <f>ROUND(D15*E15,2)</f>
        <v>0</v>
      </c>
      <c r="ZY15" s="1" t="s">
        <v>11</v>
      </c>
      <c r="ZZ15" s="2" t="s">
        <v>38</v>
      </c>
    </row>
    <row r="16" spans="1:702" ht="25.5" x14ac:dyDescent="0.25">
      <c r="A16" s="29" t="s">
        <v>40</v>
      </c>
      <c r="B16" s="21" t="s">
        <v>42</v>
      </c>
      <c r="C16" s="11" t="s">
        <v>37</v>
      </c>
      <c r="D16" s="15">
        <v>3.36</v>
      </c>
      <c r="E16" s="15"/>
      <c r="F16" s="18">
        <f>ROUND(D16*E16,2)</f>
        <v>0</v>
      </c>
      <c r="ZY16" s="1" t="s">
        <v>11</v>
      </c>
      <c r="ZZ16" s="2" t="s">
        <v>41</v>
      </c>
    </row>
    <row r="17" spans="1:702" x14ac:dyDescent="0.25">
      <c r="A17" s="27" t="s">
        <v>43</v>
      </c>
      <c r="B17" s="9" t="s">
        <v>44</v>
      </c>
      <c r="C17" s="10"/>
      <c r="D17" s="12"/>
      <c r="E17" s="12"/>
      <c r="F17" s="17"/>
      <c r="ZY17" s="1" t="s">
        <v>7</v>
      </c>
      <c r="ZZ17" s="2"/>
    </row>
    <row r="18" spans="1:702" x14ac:dyDescent="0.25">
      <c r="A18" s="28" t="s">
        <v>45</v>
      </c>
      <c r="B18" s="21" t="s">
        <v>47</v>
      </c>
      <c r="C18" s="11" t="s">
        <v>28</v>
      </c>
      <c r="D18" s="14">
        <v>119.483</v>
      </c>
      <c r="E18" s="15"/>
      <c r="F18" s="18">
        <f t="shared" ref="F18:F26" si="0">ROUND(D18*E18,2)</f>
        <v>0</v>
      </c>
      <c r="ZY18" s="1" t="s">
        <v>11</v>
      </c>
      <c r="ZZ18" s="2" t="s">
        <v>46</v>
      </c>
    </row>
    <row r="19" spans="1:702" x14ac:dyDescent="0.25">
      <c r="A19" s="29" t="s">
        <v>48</v>
      </c>
      <c r="B19" s="21" t="s">
        <v>50</v>
      </c>
      <c r="C19" s="11" t="s">
        <v>28</v>
      </c>
      <c r="D19" s="14">
        <v>9.01</v>
      </c>
      <c r="E19" s="15"/>
      <c r="F19" s="18">
        <f t="shared" si="0"/>
        <v>0</v>
      </c>
      <c r="ZY19" s="1" t="s">
        <v>11</v>
      </c>
      <c r="ZZ19" s="2" t="s">
        <v>49</v>
      </c>
    </row>
    <row r="20" spans="1:702" x14ac:dyDescent="0.25">
      <c r="A20" s="29" t="s">
        <v>51</v>
      </c>
      <c r="B20" s="21" t="s">
        <v>53</v>
      </c>
      <c r="C20" s="11" t="s">
        <v>28</v>
      </c>
      <c r="D20" s="14">
        <v>1.32</v>
      </c>
      <c r="E20" s="15"/>
      <c r="F20" s="18">
        <f t="shared" si="0"/>
        <v>0</v>
      </c>
      <c r="ZY20" s="1" t="s">
        <v>11</v>
      </c>
      <c r="ZZ20" s="2" t="s">
        <v>52</v>
      </c>
    </row>
    <row r="21" spans="1:702" ht="25.5" x14ac:dyDescent="0.25">
      <c r="A21" s="29" t="s">
        <v>54</v>
      </c>
      <c r="B21" s="21" t="s">
        <v>56</v>
      </c>
      <c r="C21" s="11" t="s">
        <v>28</v>
      </c>
      <c r="D21" s="14">
        <v>5.3550000000000004</v>
      </c>
      <c r="E21" s="15"/>
      <c r="F21" s="18">
        <f t="shared" si="0"/>
        <v>0</v>
      </c>
      <c r="ZY21" s="1" t="s">
        <v>11</v>
      </c>
      <c r="ZZ21" s="2" t="s">
        <v>55</v>
      </c>
    </row>
    <row r="22" spans="1:702" ht="25.5" x14ac:dyDescent="0.25">
      <c r="A22" s="29" t="s">
        <v>57</v>
      </c>
      <c r="B22" s="21" t="s">
        <v>59</v>
      </c>
      <c r="C22" s="11" t="s">
        <v>28</v>
      </c>
      <c r="D22" s="14">
        <v>0.91100000000000003</v>
      </c>
      <c r="E22" s="15"/>
      <c r="F22" s="18">
        <f t="shared" si="0"/>
        <v>0</v>
      </c>
      <c r="ZY22" s="1" t="s">
        <v>11</v>
      </c>
      <c r="ZZ22" s="2" t="s">
        <v>58</v>
      </c>
    </row>
    <row r="23" spans="1:702" x14ac:dyDescent="0.25">
      <c r="A23" s="29" t="s">
        <v>60</v>
      </c>
      <c r="B23" s="21" t="s">
        <v>62</v>
      </c>
      <c r="C23" s="11" t="s">
        <v>28</v>
      </c>
      <c r="D23" s="14">
        <v>42.459000000000003</v>
      </c>
      <c r="E23" s="15"/>
      <c r="F23" s="18">
        <f t="shared" si="0"/>
        <v>0</v>
      </c>
      <c r="ZY23" s="1" t="s">
        <v>11</v>
      </c>
      <c r="ZZ23" s="2" t="s">
        <v>61</v>
      </c>
    </row>
    <row r="24" spans="1:702" x14ac:dyDescent="0.25">
      <c r="A24" s="29" t="s">
        <v>63</v>
      </c>
      <c r="B24" s="21" t="s">
        <v>65</v>
      </c>
      <c r="C24" s="11" t="s">
        <v>28</v>
      </c>
      <c r="D24" s="14">
        <v>2.31</v>
      </c>
      <c r="E24" s="15"/>
      <c r="F24" s="18">
        <f t="shared" si="0"/>
        <v>0</v>
      </c>
      <c r="ZY24" s="1" t="s">
        <v>11</v>
      </c>
      <c r="ZZ24" s="2" t="s">
        <v>64</v>
      </c>
    </row>
    <row r="25" spans="1:702" x14ac:dyDescent="0.25">
      <c r="A25" s="29" t="s">
        <v>66</v>
      </c>
      <c r="B25" s="21" t="s">
        <v>68</v>
      </c>
      <c r="C25" s="11" t="s">
        <v>28</v>
      </c>
      <c r="D25" s="14">
        <v>2.238</v>
      </c>
      <c r="E25" s="15"/>
      <c r="F25" s="18">
        <f t="shared" si="0"/>
        <v>0</v>
      </c>
      <c r="ZY25" s="1" t="s">
        <v>11</v>
      </c>
      <c r="ZZ25" s="2" t="s">
        <v>67</v>
      </c>
    </row>
    <row r="26" spans="1:702" x14ac:dyDescent="0.25">
      <c r="A26" s="29" t="s">
        <v>69</v>
      </c>
      <c r="B26" s="21" t="s">
        <v>71</v>
      </c>
      <c r="C26" s="11" t="s">
        <v>28</v>
      </c>
      <c r="D26" s="14">
        <v>6.673</v>
      </c>
      <c r="E26" s="15"/>
      <c r="F26" s="18">
        <f t="shared" si="0"/>
        <v>0</v>
      </c>
      <c r="ZY26" s="1" t="s">
        <v>11</v>
      </c>
      <c r="ZZ26" s="2" t="s">
        <v>70</v>
      </c>
    </row>
    <row r="27" spans="1:702" x14ac:dyDescent="0.25">
      <c r="A27" s="27" t="s">
        <v>72</v>
      </c>
      <c r="B27" s="9" t="s">
        <v>73</v>
      </c>
      <c r="C27" s="10"/>
      <c r="D27" s="12"/>
      <c r="E27" s="12"/>
      <c r="F27" s="17"/>
      <c r="ZY27" s="1" t="s">
        <v>7</v>
      </c>
      <c r="ZZ27" s="2"/>
    </row>
    <row r="28" spans="1:702" ht="25.5" x14ac:dyDescent="0.25">
      <c r="A28" s="28" t="s">
        <v>74</v>
      </c>
      <c r="B28" s="21" t="s">
        <v>76</v>
      </c>
      <c r="C28" s="11" t="s">
        <v>37</v>
      </c>
      <c r="D28" s="15">
        <v>115.15</v>
      </c>
      <c r="E28" s="15"/>
      <c r="F28" s="18">
        <f t="shared" ref="F28:F47" si="1">ROUND(D28*E28,2)</f>
        <v>0</v>
      </c>
      <c r="ZY28" s="1" t="s">
        <v>11</v>
      </c>
      <c r="ZZ28" s="2" t="s">
        <v>75</v>
      </c>
    </row>
    <row r="29" spans="1:702" x14ac:dyDescent="0.25">
      <c r="A29" s="29" t="s">
        <v>77</v>
      </c>
      <c r="B29" s="21" t="s">
        <v>79</v>
      </c>
      <c r="C29" s="11" t="s">
        <v>37</v>
      </c>
      <c r="D29" s="15">
        <v>111.79</v>
      </c>
      <c r="E29" s="15"/>
      <c r="F29" s="18">
        <f t="shared" si="1"/>
        <v>0</v>
      </c>
      <c r="ZY29" s="1" t="s">
        <v>11</v>
      </c>
      <c r="ZZ29" s="2" t="s">
        <v>78</v>
      </c>
    </row>
    <row r="30" spans="1:702" ht="25.5" x14ac:dyDescent="0.25">
      <c r="A30" s="29" t="s">
        <v>80</v>
      </c>
      <c r="B30" s="21" t="s">
        <v>82</v>
      </c>
      <c r="C30" s="11" t="s">
        <v>37</v>
      </c>
      <c r="D30" s="15">
        <v>111.79</v>
      </c>
      <c r="E30" s="15"/>
      <c r="F30" s="18">
        <f t="shared" si="1"/>
        <v>0</v>
      </c>
      <c r="ZY30" s="1" t="s">
        <v>11</v>
      </c>
      <c r="ZZ30" s="2" t="s">
        <v>81</v>
      </c>
    </row>
    <row r="31" spans="1:702" x14ac:dyDescent="0.25">
      <c r="A31" s="29" t="s">
        <v>83</v>
      </c>
      <c r="B31" s="21" t="s">
        <v>85</v>
      </c>
      <c r="C31" s="11" t="s">
        <v>37</v>
      </c>
      <c r="D31" s="15">
        <v>111.79</v>
      </c>
      <c r="E31" s="15"/>
      <c r="F31" s="18">
        <f t="shared" si="1"/>
        <v>0</v>
      </c>
      <c r="ZY31" s="1" t="s">
        <v>11</v>
      </c>
      <c r="ZZ31" s="2" t="s">
        <v>84</v>
      </c>
    </row>
    <row r="32" spans="1:702" ht="25.5" x14ac:dyDescent="0.25">
      <c r="A32" s="29" t="s">
        <v>86</v>
      </c>
      <c r="B32" s="21" t="s">
        <v>89</v>
      </c>
      <c r="C32" s="11" t="s">
        <v>87</v>
      </c>
      <c r="D32" s="16">
        <v>10</v>
      </c>
      <c r="E32" s="15"/>
      <c r="F32" s="18">
        <f t="shared" si="1"/>
        <v>0</v>
      </c>
      <c r="ZY32" s="1" t="s">
        <v>11</v>
      </c>
      <c r="ZZ32" s="2" t="s">
        <v>88</v>
      </c>
    </row>
    <row r="33" spans="1:702" ht="25.5" x14ac:dyDescent="0.25">
      <c r="A33" s="29" t="s">
        <v>90</v>
      </c>
      <c r="B33" s="21" t="s">
        <v>93</v>
      </c>
      <c r="C33" s="11" t="s">
        <v>91</v>
      </c>
      <c r="D33" s="15">
        <v>549.12</v>
      </c>
      <c r="E33" s="15"/>
      <c r="F33" s="18">
        <f t="shared" si="1"/>
        <v>0</v>
      </c>
      <c r="ZY33" s="1" t="s">
        <v>11</v>
      </c>
      <c r="ZZ33" s="2" t="s">
        <v>92</v>
      </c>
    </row>
    <row r="34" spans="1:702" ht="38.25" x14ac:dyDescent="0.25">
      <c r="A34" s="29" t="s">
        <v>94</v>
      </c>
      <c r="B34" s="21" t="s">
        <v>96</v>
      </c>
      <c r="C34" s="11" t="s">
        <v>91</v>
      </c>
      <c r="D34" s="15">
        <v>174.25</v>
      </c>
      <c r="E34" s="15"/>
      <c r="F34" s="18">
        <f t="shared" si="1"/>
        <v>0</v>
      </c>
      <c r="ZY34" s="1" t="s">
        <v>11</v>
      </c>
      <c r="ZZ34" s="2" t="s">
        <v>95</v>
      </c>
    </row>
    <row r="35" spans="1:702" ht="25.5" x14ac:dyDescent="0.25">
      <c r="A35" s="29" t="s">
        <v>97</v>
      </c>
      <c r="B35" s="21" t="s">
        <v>99</v>
      </c>
      <c r="C35" s="11" t="s">
        <v>87</v>
      </c>
      <c r="D35" s="16">
        <v>298.5</v>
      </c>
      <c r="E35" s="15"/>
      <c r="F35" s="18">
        <f t="shared" si="1"/>
        <v>0</v>
      </c>
      <c r="ZY35" s="1" t="s">
        <v>11</v>
      </c>
      <c r="ZZ35" s="2" t="s">
        <v>98</v>
      </c>
    </row>
    <row r="36" spans="1:702" ht="25.5" x14ac:dyDescent="0.25">
      <c r="A36" s="29" t="s">
        <v>100</v>
      </c>
      <c r="B36" s="21" t="s">
        <v>102</v>
      </c>
      <c r="C36" s="11" t="s">
        <v>37</v>
      </c>
      <c r="D36" s="15">
        <v>3.36</v>
      </c>
      <c r="E36" s="15"/>
      <c r="F36" s="18">
        <f t="shared" si="1"/>
        <v>0</v>
      </c>
      <c r="ZY36" s="1" t="s">
        <v>11</v>
      </c>
      <c r="ZZ36" s="2" t="s">
        <v>101</v>
      </c>
    </row>
    <row r="37" spans="1:702" ht="25.5" x14ac:dyDescent="0.25">
      <c r="A37" s="29" t="s">
        <v>103</v>
      </c>
      <c r="B37" s="21" t="s">
        <v>105</v>
      </c>
      <c r="C37" s="11" t="s">
        <v>87</v>
      </c>
      <c r="D37" s="16">
        <v>8.8000000000000007</v>
      </c>
      <c r="E37" s="15"/>
      <c r="F37" s="18">
        <f t="shared" si="1"/>
        <v>0</v>
      </c>
      <c r="ZY37" s="1" t="s">
        <v>11</v>
      </c>
      <c r="ZZ37" s="2" t="s">
        <v>104</v>
      </c>
    </row>
    <row r="38" spans="1:702" x14ac:dyDescent="0.25">
      <c r="A38" s="29" t="s">
        <v>106</v>
      </c>
      <c r="B38" s="21" t="s">
        <v>108</v>
      </c>
      <c r="C38" s="11" t="s">
        <v>37</v>
      </c>
      <c r="D38" s="15">
        <v>20.149999999999999</v>
      </c>
      <c r="E38" s="15"/>
      <c r="F38" s="18">
        <f t="shared" si="1"/>
        <v>0</v>
      </c>
      <c r="ZY38" s="1" t="s">
        <v>11</v>
      </c>
      <c r="ZZ38" s="2" t="s">
        <v>107</v>
      </c>
    </row>
    <row r="39" spans="1:702" x14ac:dyDescent="0.25">
      <c r="A39" s="36" t="s">
        <v>109</v>
      </c>
      <c r="B39" s="37" t="s">
        <v>111</v>
      </c>
      <c r="C39" s="38" t="s">
        <v>37</v>
      </c>
      <c r="D39" s="40">
        <v>140.77000000000001</v>
      </c>
      <c r="E39" s="40"/>
      <c r="F39" s="41">
        <f t="shared" si="1"/>
        <v>0</v>
      </c>
      <c r="ZY39" s="1" t="s">
        <v>11</v>
      </c>
      <c r="ZZ39" s="2" t="s">
        <v>110</v>
      </c>
    </row>
    <row r="40" spans="1:702" x14ac:dyDescent="0.25">
      <c r="A40" s="28" t="s">
        <v>112</v>
      </c>
      <c r="B40" s="45" t="s">
        <v>114</v>
      </c>
      <c r="C40" s="46" t="s">
        <v>37</v>
      </c>
      <c r="D40" s="47">
        <v>60.08</v>
      </c>
      <c r="E40" s="47"/>
      <c r="F40" s="48">
        <f t="shared" si="1"/>
        <v>0</v>
      </c>
      <c r="ZY40" s="1" t="s">
        <v>11</v>
      </c>
      <c r="ZZ40" s="2" t="s">
        <v>113</v>
      </c>
    </row>
    <row r="41" spans="1:702" ht="25.5" x14ac:dyDescent="0.25">
      <c r="A41" s="29" t="s">
        <v>115</v>
      </c>
      <c r="B41" s="21" t="s">
        <v>117</v>
      </c>
      <c r="C41" s="11" t="s">
        <v>87</v>
      </c>
      <c r="D41" s="16">
        <v>165</v>
      </c>
      <c r="E41" s="15"/>
      <c r="F41" s="18">
        <f t="shared" si="1"/>
        <v>0</v>
      </c>
      <c r="ZY41" s="1" t="s">
        <v>11</v>
      </c>
      <c r="ZZ41" s="2" t="s">
        <v>116</v>
      </c>
    </row>
    <row r="42" spans="1:702" ht="25.5" x14ac:dyDescent="0.25">
      <c r="A42" s="29" t="s">
        <v>118</v>
      </c>
      <c r="B42" s="21" t="s">
        <v>120</v>
      </c>
      <c r="C42" s="11" t="s">
        <v>87</v>
      </c>
      <c r="D42" s="16">
        <v>140</v>
      </c>
      <c r="E42" s="15"/>
      <c r="F42" s="18">
        <f t="shared" si="1"/>
        <v>0</v>
      </c>
      <c r="ZY42" s="1" t="s">
        <v>11</v>
      </c>
      <c r="ZZ42" s="2" t="s">
        <v>119</v>
      </c>
    </row>
    <row r="43" spans="1:702" x14ac:dyDescent="0.25">
      <c r="A43" s="29" t="s">
        <v>121</v>
      </c>
      <c r="B43" s="21" t="s">
        <v>123</v>
      </c>
      <c r="C43" s="11" t="s">
        <v>87</v>
      </c>
      <c r="D43" s="16">
        <v>140</v>
      </c>
      <c r="E43" s="15"/>
      <c r="F43" s="18">
        <f t="shared" si="1"/>
        <v>0</v>
      </c>
      <c r="ZY43" s="1" t="s">
        <v>11</v>
      </c>
      <c r="ZZ43" s="2" t="s">
        <v>122</v>
      </c>
    </row>
    <row r="44" spans="1:702" x14ac:dyDescent="0.25">
      <c r="A44" s="29" t="s">
        <v>124</v>
      </c>
      <c r="B44" s="21" t="s">
        <v>126</v>
      </c>
      <c r="C44" s="11" t="s">
        <v>87</v>
      </c>
      <c r="D44" s="16">
        <v>25</v>
      </c>
      <c r="E44" s="15"/>
      <c r="F44" s="18">
        <f t="shared" si="1"/>
        <v>0</v>
      </c>
      <c r="ZY44" s="1" t="s">
        <v>11</v>
      </c>
      <c r="ZZ44" s="2" t="s">
        <v>125</v>
      </c>
    </row>
    <row r="45" spans="1:702" x14ac:dyDescent="0.25">
      <c r="A45" s="29" t="s">
        <v>127</v>
      </c>
      <c r="B45" s="21" t="s">
        <v>129</v>
      </c>
      <c r="C45" s="11" t="s">
        <v>22</v>
      </c>
      <c r="D45" s="16">
        <v>1</v>
      </c>
      <c r="E45" s="15"/>
      <c r="F45" s="18">
        <f t="shared" si="1"/>
        <v>0</v>
      </c>
      <c r="ZY45" s="1" t="s">
        <v>11</v>
      </c>
      <c r="ZZ45" s="2" t="s">
        <v>128</v>
      </c>
    </row>
    <row r="46" spans="1:702" x14ac:dyDescent="0.25">
      <c r="A46" s="29" t="s">
        <v>130</v>
      </c>
      <c r="B46" s="21" t="s">
        <v>132</v>
      </c>
      <c r="C46" s="11" t="s">
        <v>16</v>
      </c>
      <c r="D46" s="13">
        <v>1</v>
      </c>
      <c r="E46" s="15"/>
      <c r="F46" s="18">
        <f t="shared" si="1"/>
        <v>0</v>
      </c>
      <c r="ZY46" s="1" t="s">
        <v>11</v>
      </c>
      <c r="ZZ46" s="2" t="s">
        <v>131</v>
      </c>
    </row>
    <row r="47" spans="1:702" ht="25.5" x14ac:dyDescent="0.25">
      <c r="A47" s="29" t="s">
        <v>133</v>
      </c>
      <c r="B47" s="21" t="s">
        <v>135</v>
      </c>
      <c r="C47" s="11" t="s">
        <v>22</v>
      </c>
      <c r="D47" s="13">
        <v>1</v>
      </c>
      <c r="E47" s="15"/>
      <c r="F47" s="18">
        <f t="shared" si="1"/>
        <v>0</v>
      </c>
      <c r="ZY47" s="1" t="s">
        <v>11</v>
      </c>
      <c r="ZZ47" s="2" t="s">
        <v>134</v>
      </c>
    </row>
    <row r="48" spans="1:702" x14ac:dyDescent="0.25">
      <c r="A48" s="27" t="s">
        <v>136</v>
      </c>
      <c r="B48" s="9" t="s">
        <v>137</v>
      </c>
      <c r="C48" s="10"/>
      <c r="D48" s="12"/>
      <c r="E48" s="12"/>
      <c r="F48" s="17"/>
      <c r="ZY48" s="1" t="s">
        <v>7</v>
      </c>
      <c r="ZZ48" s="2"/>
    </row>
    <row r="49" spans="1:702" ht="25.5" x14ac:dyDescent="0.25">
      <c r="A49" s="28" t="s">
        <v>138</v>
      </c>
      <c r="B49" s="21" t="s">
        <v>140</v>
      </c>
      <c r="C49" s="11" t="s">
        <v>16</v>
      </c>
      <c r="D49" s="13">
        <v>10</v>
      </c>
      <c r="E49" s="15"/>
      <c r="F49" s="18">
        <f>ROUND(D49*E49,2)</f>
        <v>0</v>
      </c>
      <c r="ZY49" s="1" t="s">
        <v>11</v>
      </c>
      <c r="ZZ49" s="2" t="s">
        <v>139</v>
      </c>
    </row>
    <row r="50" spans="1:702" ht="38.25" x14ac:dyDescent="0.25">
      <c r="A50" s="29" t="s">
        <v>141</v>
      </c>
      <c r="B50" s="21" t="s">
        <v>143</v>
      </c>
      <c r="C50" s="11" t="s">
        <v>22</v>
      </c>
      <c r="D50" s="13">
        <v>1</v>
      </c>
      <c r="E50" s="15"/>
      <c r="F50" s="18">
        <f>ROUND(D50*E50,2)</f>
        <v>0</v>
      </c>
      <c r="ZY50" s="1" t="s">
        <v>11</v>
      </c>
      <c r="ZZ50" s="2" t="s">
        <v>142</v>
      </c>
    </row>
    <row r="51" spans="1:702" x14ac:dyDescent="0.25">
      <c r="A51" s="27" t="s">
        <v>144</v>
      </c>
      <c r="B51" s="9" t="s">
        <v>145</v>
      </c>
      <c r="C51" s="10"/>
      <c r="D51" s="12"/>
      <c r="E51" s="12"/>
      <c r="F51" s="17"/>
      <c r="ZY51" s="1" t="s">
        <v>7</v>
      </c>
      <c r="ZZ51" s="2"/>
    </row>
    <row r="52" spans="1:702" x14ac:dyDescent="0.25">
      <c r="A52" s="28" t="s">
        <v>146</v>
      </c>
      <c r="B52" s="21" t="s">
        <v>148</v>
      </c>
      <c r="C52" s="11" t="s">
        <v>37</v>
      </c>
      <c r="D52" s="15">
        <v>41.58</v>
      </c>
      <c r="E52" s="15"/>
      <c r="F52" s="18">
        <f t="shared" ref="F52:F60" si="2">ROUND(D52*E52,2)</f>
        <v>0</v>
      </c>
      <c r="ZY52" s="1" t="s">
        <v>11</v>
      </c>
      <c r="ZZ52" s="2" t="s">
        <v>147</v>
      </c>
    </row>
    <row r="53" spans="1:702" ht="25.5" x14ac:dyDescent="0.25">
      <c r="A53" s="29" t="s">
        <v>149</v>
      </c>
      <c r="B53" s="21" t="s">
        <v>151</v>
      </c>
      <c r="C53" s="11" t="s">
        <v>37</v>
      </c>
      <c r="D53" s="15">
        <v>112.62</v>
      </c>
      <c r="E53" s="15"/>
      <c r="F53" s="18">
        <f t="shared" si="2"/>
        <v>0</v>
      </c>
      <c r="ZY53" s="1" t="s">
        <v>11</v>
      </c>
      <c r="ZZ53" s="2" t="s">
        <v>150</v>
      </c>
    </row>
    <row r="54" spans="1:702" ht="25.5" x14ac:dyDescent="0.25">
      <c r="A54" s="29" t="s">
        <v>152</v>
      </c>
      <c r="B54" s="21" t="s">
        <v>154</v>
      </c>
      <c r="C54" s="11" t="s">
        <v>37</v>
      </c>
      <c r="D54" s="15">
        <v>463.28</v>
      </c>
      <c r="E54" s="15"/>
      <c r="F54" s="18">
        <f t="shared" si="2"/>
        <v>0</v>
      </c>
      <c r="ZY54" s="1" t="s">
        <v>11</v>
      </c>
      <c r="ZZ54" s="2" t="s">
        <v>153</v>
      </c>
    </row>
    <row r="55" spans="1:702" ht="25.5" x14ac:dyDescent="0.25">
      <c r="A55" s="29" t="s">
        <v>155</v>
      </c>
      <c r="B55" s="21" t="s">
        <v>157</v>
      </c>
      <c r="C55" s="11" t="s">
        <v>37</v>
      </c>
      <c r="D55" s="15">
        <v>13.71</v>
      </c>
      <c r="E55" s="15"/>
      <c r="F55" s="18">
        <f t="shared" si="2"/>
        <v>0</v>
      </c>
      <c r="ZY55" s="1" t="s">
        <v>11</v>
      </c>
      <c r="ZZ55" s="2" t="s">
        <v>156</v>
      </c>
    </row>
    <row r="56" spans="1:702" ht="25.5" x14ac:dyDescent="0.25">
      <c r="A56" s="29" t="s">
        <v>158</v>
      </c>
      <c r="B56" s="21" t="s">
        <v>160</v>
      </c>
      <c r="C56" s="11" t="s">
        <v>37</v>
      </c>
      <c r="D56" s="15">
        <v>29.8</v>
      </c>
      <c r="E56" s="15"/>
      <c r="F56" s="18">
        <f t="shared" si="2"/>
        <v>0</v>
      </c>
      <c r="ZY56" s="1" t="s">
        <v>11</v>
      </c>
      <c r="ZZ56" s="2" t="s">
        <v>159</v>
      </c>
    </row>
    <row r="57" spans="1:702" x14ac:dyDescent="0.25">
      <c r="A57" s="29" t="s">
        <v>161</v>
      </c>
      <c r="B57" s="21" t="s">
        <v>163</v>
      </c>
      <c r="C57" s="11" t="s">
        <v>37</v>
      </c>
      <c r="D57" s="15">
        <v>24.21</v>
      </c>
      <c r="E57" s="15"/>
      <c r="F57" s="18">
        <f t="shared" si="2"/>
        <v>0</v>
      </c>
      <c r="ZY57" s="1" t="s">
        <v>11</v>
      </c>
      <c r="ZZ57" s="2" t="s">
        <v>162</v>
      </c>
    </row>
    <row r="58" spans="1:702" ht="25.5" x14ac:dyDescent="0.25">
      <c r="A58" s="29" t="s">
        <v>164</v>
      </c>
      <c r="B58" s="21" t="s">
        <v>166</v>
      </c>
      <c r="C58" s="11" t="s">
        <v>87</v>
      </c>
      <c r="D58" s="16">
        <v>25.4</v>
      </c>
      <c r="E58" s="15"/>
      <c r="F58" s="18">
        <f t="shared" si="2"/>
        <v>0</v>
      </c>
      <c r="ZY58" s="1" t="s">
        <v>11</v>
      </c>
      <c r="ZZ58" s="2" t="s">
        <v>165</v>
      </c>
    </row>
    <row r="59" spans="1:702" ht="25.5" x14ac:dyDescent="0.25">
      <c r="A59" s="29" t="s">
        <v>167</v>
      </c>
      <c r="B59" s="21" t="s">
        <v>169</v>
      </c>
      <c r="C59" s="11" t="s">
        <v>87</v>
      </c>
      <c r="D59" s="16">
        <v>58.9</v>
      </c>
      <c r="E59" s="15"/>
      <c r="F59" s="18">
        <f t="shared" si="2"/>
        <v>0</v>
      </c>
      <c r="ZY59" s="1" t="s">
        <v>11</v>
      </c>
      <c r="ZZ59" s="2" t="s">
        <v>168</v>
      </c>
    </row>
    <row r="60" spans="1:702" ht="25.5" x14ac:dyDescent="0.25">
      <c r="A60" s="29" t="s">
        <v>170</v>
      </c>
      <c r="B60" s="21" t="s">
        <v>172</v>
      </c>
      <c r="C60" s="11" t="s">
        <v>37</v>
      </c>
      <c r="D60" s="15">
        <v>361.17</v>
      </c>
      <c r="E60" s="15"/>
      <c r="F60" s="18">
        <f t="shared" si="2"/>
        <v>0</v>
      </c>
      <c r="ZY60" s="1" t="s">
        <v>11</v>
      </c>
      <c r="ZZ60" s="2" t="s">
        <v>171</v>
      </c>
    </row>
    <row r="61" spans="1:702" x14ac:dyDescent="0.25">
      <c r="A61" s="27" t="s">
        <v>173</v>
      </c>
      <c r="B61" s="9" t="s">
        <v>174</v>
      </c>
      <c r="C61" s="10"/>
      <c r="D61" s="12"/>
      <c r="E61" s="12"/>
      <c r="F61" s="17"/>
      <c r="ZY61" s="1" t="s">
        <v>7</v>
      </c>
      <c r="ZZ61" s="2"/>
    </row>
    <row r="62" spans="1:702" ht="25.5" x14ac:dyDescent="0.25">
      <c r="A62" s="28" t="s">
        <v>175</v>
      </c>
      <c r="B62" s="21" t="s">
        <v>177</v>
      </c>
      <c r="C62" s="11" t="s">
        <v>37</v>
      </c>
      <c r="D62" s="15">
        <v>35.42</v>
      </c>
      <c r="E62" s="15"/>
      <c r="F62" s="18">
        <f t="shared" ref="F62:F67" si="3">ROUND(D62*E62,2)</f>
        <v>0</v>
      </c>
      <c r="ZY62" s="1" t="s">
        <v>11</v>
      </c>
      <c r="ZZ62" s="2" t="s">
        <v>176</v>
      </c>
    </row>
    <row r="63" spans="1:702" x14ac:dyDescent="0.25">
      <c r="A63" s="29" t="s">
        <v>178</v>
      </c>
      <c r="B63" s="21" t="s">
        <v>180</v>
      </c>
      <c r="C63" s="11" t="s">
        <v>37</v>
      </c>
      <c r="D63" s="15">
        <v>35.42</v>
      </c>
      <c r="E63" s="15"/>
      <c r="F63" s="18">
        <f t="shared" si="3"/>
        <v>0</v>
      </c>
      <c r="ZY63" s="1" t="s">
        <v>11</v>
      </c>
      <c r="ZZ63" s="2" t="s">
        <v>179</v>
      </c>
    </row>
    <row r="64" spans="1:702" ht="38.25" x14ac:dyDescent="0.25">
      <c r="A64" s="29" t="s">
        <v>181</v>
      </c>
      <c r="B64" s="21" t="s">
        <v>183</v>
      </c>
      <c r="C64" s="11" t="s">
        <v>37</v>
      </c>
      <c r="D64" s="15">
        <v>205.85</v>
      </c>
      <c r="E64" s="15"/>
      <c r="F64" s="18">
        <f t="shared" si="3"/>
        <v>0</v>
      </c>
      <c r="ZY64" s="1" t="s">
        <v>11</v>
      </c>
      <c r="ZZ64" s="2" t="s">
        <v>182</v>
      </c>
    </row>
    <row r="65" spans="1:702" ht="38.25" x14ac:dyDescent="0.25">
      <c r="A65" s="29" t="s">
        <v>184</v>
      </c>
      <c r="B65" s="21" t="s">
        <v>186</v>
      </c>
      <c r="C65" s="11" t="s">
        <v>91</v>
      </c>
      <c r="D65" s="15">
        <v>102.27</v>
      </c>
      <c r="E65" s="15"/>
      <c r="F65" s="18">
        <f t="shared" si="3"/>
        <v>0</v>
      </c>
      <c r="ZY65" s="1" t="s">
        <v>11</v>
      </c>
      <c r="ZZ65" s="2" t="s">
        <v>185</v>
      </c>
    </row>
    <row r="66" spans="1:702" ht="25.5" x14ac:dyDescent="0.25">
      <c r="A66" s="29" t="s">
        <v>187</v>
      </c>
      <c r="B66" s="21" t="s">
        <v>189</v>
      </c>
      <c r="C66" s="11" t="s">
        <v>91</v>
      </c>
      <c r="D66" s="15">
        <v>11.95</v>
      </c>
      <c r="E66" s="15"/>
      <c r="F66" s="18">
        <f t="shared" si="3"/>
        <v>0</v>
      </c>
      <c r="ZY66" s="1" t="s">
        <v>11</v>
      </c>
      <c r="ZZ66" s="2" t="s">
        <v>188</v>
      </c>
    </row>
    <row r="67" spans="1:702" ht="25.5" x14ac:dyDescent="0.25">
      <c r="A67" s="36" t="s">
        <v>190</v>
      </c>
      <c r="B67" s="37" t="s">
        <v>99</v>
      </c>
      <c r="C67" s="38" t="s">
        <v>87</v>
      </c>
      <c r="D67" s="39">
        <v>169.4</v>
      </c>
      <c r="E67" s="40"/>
      <c r="F67" s="41">
        <f t="shared" si="3"/>
        <v>0</v>
      </c>
      <c r="ZY67" s="1" t="s">
        <v>11</v>
      </c>
      <c r="ZZ67" s="2" t="s">
        <v>191</v>
      </c>
    </row>
    <row r="68" spans="1:702" x14ac:dyDescent="0.25">
      <c r="A68" s="27" t="s">
        <v>192</v>
      </c>
      <c r="B68" s="9" t="s">
        <v>193</v>
      </c>
      <c r="C68" s="42"/>
      <c r="D68" s="43"/>
      <c r="E68" s="43"/>
      <c r="F68" s="44"/>
      <c r="ZY68" s="1" t="s">
        <v>7</v>
      </c>
      <c r="ZZ68" s="2"/>
    </row>
    <row r="69" spans="1:702" ht="25.5" x14ac:dyDescent="0.25">
      <c r="A69" s="28" t="s">
        <v>194</v>
      </c>
      <c r="B69" s="21" t="s">
        <v>196</v>
      </c>
      <c r="C69" s="11" t="s">
        <v>28</v>
      </c>
      <c r="D69" s="14">
        <v>0.873</v>
      </c>
      <c r="E69" s="15"/>
      <c r="F69" s="18">
        <f t="shared" ref="F69:F85" si="4">ROUND(D69*E69,2)</f>
        <v>0</v>
      </c>
      <c r="ZY69" s="1" t="s">
        <v>11</v>
      </c>
      <c r="ZZ69" s="2" t="s">
        <v>195</v>
      </c>
    </row>
    <row r="70" spans="1:702" ht="25.5" x14ac:dyDescent="0.25">
      <c r="A70" s="29" t="s">
        <v>197</v>
      </c>
      <c r="B70" s="21" t="s">
        <v>199</v>
      </c>
      <c r="C70" s="11" t="s">
        <v>28</v>
      </c>
      <c r="D70" s="14">
        <v>0.27300000000000002</v>
      </c>
      <c r="E70" s="15"/>
      <c r="F70" s="18">
        <f t="shared" si="4"/>
        <v>0</v>
      </c>
      <c r="ZY70" s="1" t="s">
        <v>11</v>
      </c>
      <c r="ZZ70" s="2" t="s">
        <v>198</v>
      </c>
    </row>
    <row r="71" spans="1:702" ht="25.5" x14ac:dyDescent="0.25">
      <c r="A71" s="29" t="s">
        <v>200</v>
      </c>
      <c r="B71" s="21" t="s">
        <v>202</v>
      </c>
      <c r="C71" s="11" t="s">
        <v>28</v>
      </c>
      <c r="D71" s="14">
        <v>2.673</v>
      </c>
      <c r="E71" s="15"/>
      <c r="F71" s="18">
        <f t="shared" si="4"/>
        <v>0</v>
      </c>
      <c r="ZY71" s="1" t="s">
        <v>11</v>
      </c>
      <c r="ZZ71" s="2" t="s">
        <v>201</v>
      </c>
    </row>
    <row r="72" spans="1:702" ht="25.5" x14ac:dyDescent="0.25">
      <c r="A72" s="29" t="s">
        <v>203</v>
      </c>
      <c r="B72" s="21" t="s">
        <v>205</v>
      </c>
      <c r="C72" s="11" t="s">
        <v>28</v>
      </c>
      <c r="D72" s="14">
        <v>0.33</v>
      </c>
      <c r="E72" s="15"/>
      <c r="F72" s="18">
        <f t="shared" si="4"/>
        <v>0</v>
      </c>
      <c r="ZY72" s="1" t="s">
        <v>11</v>
      </c>
      <c r="ZZ72" s="2" t="s">
        <v>204</v>
      </c>
    </row>
    <row r="73" spans="1:702" x14ac:dyDescent="0.25">
      <c r="A73" s="29" t="s">
        <v>206</v>
      </c>
      <c r="B73" s="21" t="s">
        <v>208</v>
      </c>
      <c r="C73" s="11" t="s">
        <v>28</v>
      </c>
      <c r="D73" s="14">
        <v>0.59199999999999997</v>
      </c>
      <c r="E73" s="15"/>
      <c r="F73" s="18">
        <f t="shared" si="4"/>
        <v>0</v>
      </c>
      <c r="ZY73" s="1" t="s">
        <v>11</v>
      </c>
      <c r="ZZ73" s="2" t="s">
        <v>207</v>
      </c>
    </row>
    <row r="74" spans="1:702" x14ac:dyDescent="0.25">
      <c r="A74" s="29" t="s">
        <v>209</v>
      </c>
      <c r="B74" s="21" t="s">
        <v>211</v>
      </c>
      <c r="C74" s="11" t="s">
        <v>28</v>
      </c>
      <c r="D74" s="14">
        <v>0.47399999999999998</v>
      </c>
      <c r="E74" s="15"/>
      <c r="F74" s="18">
        <f t="shared" si="4"/>
        <v>0</v>
      </c>
      <c r="ZY74" s="1" t="s">
        <v>11</v>
      </c>
      <c r="ZZ74" s="2" t="s">
        <v>210</v>
      </c>
    </row>
    <row r="75" spans="1:702" ht="25.5" x14ac:dyDescent="0.25">
      <c r="A75" s="29" t="s">
        <v>212</v>
      </c>
      <c r="B75" s="21" t="s">
        <v>214</v>
      </c>
      <c r="C75" s="11" t="s">
        <v>28</v>
      </c>
      <c r="D75" s="14">
        <v>3.036</v>
      </c>
      <c r="E75" s="15"/>
      <c r="F75" s="18">
        <f t="shared" si="4"/>
        <v>0</v>
      </c>
      <c r="ZY75" s="1" t="s">
        <v>11</v>
      </c>
      <c r="ZZ75" s="2" t="s">
        <v>213</v>
      </c>
    </row>
    <row r="76" spans="1:702" ht="25.5" x14ac:dyDescent="0.25">
      <c r="A76" s="29" t="s">
        <v>215</v>
      </c>
      <c r="B76" s="21" t="s">
        <v>217</v>
      </c>
      <c r="C76" s="11" t="s">
        <v>28</v>
      </c>
      <c r="D76" s="14">
        <v>2.464</v>
      </c>
      <c r="E76" s="15"/>
      <c r="F76" s="18">
        <f t="shared" si="4"/>
        <v>0</v>
      </c>
      <c r="ZY76" s="1" t="s">
        <v>11</v>
      </c>
      <c r="ZZ76" s="2" t="s">
        <v>216</v>
      </c>
    </row>
    <row r="77" spans="1:702" ht="25.5" x14ac:dyDescent="0.25">
      <c r="A77" s="29" t="s">
        <v>218</v>
      </c>
      <c r="B77" s="21" t="s">
        <v>220</v>
      </c>
      <c r="C77" s="11" t="s">
        <v>28</v>
      </c>
      <c r="D77" s="14">
        <v>1.748</v>
      </c>
      <c r="E77" s="15"/>
      <c r="F77" s="18">
        <f t="shared" si="4"/>
        <v>0</v>
      </c>
      <c r="ZY77" s="1" t="s">
        <v>11</v>
      </c>
      <c r="ZZ77" s="2" t="s">
        <v>219</v>
      </c>
    </row>
    <row r="78" spans="1:702" x14ac:dyDescent="0.25">
      <c r="A78" s="29" t="s">
        <v>221</v>
      </c>
      <c r="B78" s="21" t="s">
        <v>223</v>
      </c>
      <c r="C78" s="11" t="s">
        <v>28</v>
      </c>
      <c r="D78" s="14">
        <v>1.375</v>
      </c>
      <c r="E78" s="15"/>
      <c r="F78" s="18">
        <f t="shared" si="4"/>
        <v>0</v>
      </c>
      <c r="ZY78" s="1" t="s">
        <v>11</v>
      </c>
      <c r="ZZ78" s="2" t="s">
        <v>222</v>
      </c>
    </row>
    <row r="79" spans="1:702" ht="25.5" x14ac:dyDescent="0.25">
      <c r="A79" s="29" t="s">
        <v>224</v>
      </c>
      <c r="B79" s="21" t="s">
        <v>226</v>
      </c>
      <c r="C79" s="11" t="s">
        <v>28</v>
      </c>
      <c r="D79" s="14">
        <v>2.84</v>
      </c>
      <c r="E79" s="15"/>
      <c r="F79" s="18">
        <f t="shared" si="4"/>
        <v>0</v>
      </c>
      <c r="ZY79" s="1" t="s">
        <v>11</v>
      </c>
      <c r="ZZ79" s="2" t="s">
        <v>225</v>
      </c>
    </row>
    <row r="80" spans="1:702" ht="25.5" x14ac:dyDescent="0.25">
      <c r="A80" s="29" t="s">
        <v>227</v>
      </c>
      <c r="B80" s="21" t="s">
        <v>229</v>
      </c>
      <c r="C80" s="11" t="s">
        <v>28</v>
      </c>
      <c r="D80" s="14">
        <v>7.0190000000000001</v>
      </c>
      <c r="E80" s="15"/>
      <c r="F80" s="18">
        <f t="shared" si="4"/>
        <v>0</v>
      </c>
      <c r="ZY80" s="1" t="s">
        <v>11</v>
      </c>
      <c r="ZZ80" s="2" t="s">
        <v>228</v>
      </c>
    </row>
    <row r="81" spans="1:702" ht="25.5" x14ac:dyDescent="0.25">
      <c r="A81" s="29" t="s">
        <v>230</v>
      </c>
      <c r="B81" s="21" t="s">
        <v>232</v>
      </c>
      <c r="C81" s="11" t="s">
        <v>37</v>
      </c>
      <c r="D81" s="15">
        <v>8.49</v>
      </c>
      <c r="E81" s="15"/>
      <c r="F81" s="18">
        <f t="shared" si="4"/>
        <v>0</v>
      </c>
      <c r="ZY81" s="1" t="s">
        <v>11</v>
      </c>
      <c r="ZZ81" s="2" t="s">
        <v>231</v>
      </c>
    </row>
    <row r="82" spans="1:702" ht="25.5" x14ac:dyDescent="0.25">
      <c r="A82" s="29" t="s">
        <v>233</v>
      </c>
      <c r="B82" s="21" t="s">
        <v>235</v>
      </c>
      <c r="C82" s="11" t="s">
        <v>37</v>
      </c>
      <c r="D82" s="15">
        <v>58.76</v>
      </c>
      <c r="E82" s="15"/>
      <c r="F82" s="18">
        <f t="shared" si="4"/>
        <v>0</v>
      </c>
      <c r="ZY82" s="1" t="s">
        <v>11</v>
      </c>
      <c r="ZZ82" s="2" t="s">
        <v>234</v>
      </c>
    </row>
    <row r="83" spans="1:702" x14ac:dyDescent="0.25">
      <c r="A83" s="29" t="s">
        <v>236</v>
      </c>
      <c r="B83" s="21" t="s">
        <v>238</v>
      </c>
      <c r="C83" s="11" t="s">
        <v>16</v>
      </c>
      <c r="D83" s="13">
        <v>12</v>
      </c>
      <c r="E83" s="15"/>
      <c r="F83" s="18">
        <f t="shared" si="4"/>
        <v>0</v>
      </c>
      <c r="ZY83" s="1" t="s">
        <v>11</v>
      </c>
      <c r="ZZ83" s="2" t="s">
        <v>237</v>
      </c>
    </row>
    <row r="84" spans="1:702" ht="25.5" x14ac:dyDescent="0.25">
      <c r="A84" s="29" t="s">
        <v>239</v>
      </c>
      <c r="B84" s="21" t="s">
        <v>241</v>
      </c>
      <c r="C84" s="11" t="s">
        <v>28</v>
      </c>
      <c r="D84" s="14">
        <v>0.83699999999999997</v>
      </c>
      <c r="E84" s="15"/>
      <c r="F84" s="18">
        <f t="shared" si="4"/>
        <v>0</v>
      </c>
      <c r="ZY84" s="1" t="s">
        <v>11</v>
      </c>
      <c r="ZZ84" s="2" t="s">
        <v>240</v>
      </c>
    </row>
    <row r="85" spans="1:702" x14ac:dyDescent="0.25">
      <c r="A85" s="29" t="s">
        <v>242</v>
      </c>
      <c r="B85" s="21" t="s">
        <v>244</v>
      </c>
      <c r="C85" s="11" t="s">
        <v>87</v>
      </c>
      <c r="D85" s="15">
        <v>31.45</v>
      </c>
      <c r="E85" s="15"/>
      <c r="F85" s="18">
        <f t="shared" si="4"/>
        <v>0</v>
      </c>
      <c r="ZY85" s="1" t="s">
        <v>11</v>
      </c>
      <c r="ZZ85" s="2" t="s">
        <v>243</v>
      </c>
    </row>
    <row r="86" spans="1:702" x14ac:dyDescent="0.25">
      <c r="A86" s="27" t="s">
        <v>245</v>
      </c>
      <c r="B86" s="9" t="s">
        <v>246</v>
      </c>
      <c r="C86" s="10"/>
      <c r="D86" s="12"/>
      <c r="E86" s="12"/>
      <c r="F86" s="17"/>
      <c r="ZY86" s="1" t="s">
        <v>7</v>
      </c>
      <c r="ZZ86" s="2"/>
    </row>
    <row r="87" spans="1:702" x14ac:dyDescent="0.25">
      <c r="A87" s="28" t="s">
        <v>247</v>
      </c>
      <c r="B87" s="21" t="s">
        <v>249</v>
      </c>
      <c r="C87" s="11" t="s">
        <v>37</v>
      </c>
      <c r="D87" s="15">
        <v>204.55</v>
      </c>
      <c r="E87" s="15"/>
      <c r="F87" s="18">
        <f>ROUND(D87*E87,2)</f>
        <v>0</v>
      </c>
      <c r="ZY87" s="1" t="s">
        <v>11</v>
      </c>
      <c r="ZZ87" s="2" t="s">
        <v>248</v>
      </c>
    </row>
    <row r="88" spans="1:702" ht="25.5" x14ac:dyDescent="0.25">
      <c r="A88" s="29" t="s">
        <v>250</v>
      </c>
      <c r="B88" s="21" t="s">
        <v>252</v>
      </c>
      <c r="C88" s="11" t="s">
        <v>37</v>
      </c>
      <c r="D88" s="15">
        <v>102.27</v>
      </c>
      <c r="E88" s="15"/>
      <c r="F88" s="18">
        <f>ROUND(D88*E88,2)</f>
        <v>0</v>
      </c>
      <c r="ZY88" s="1" t="s">
        <v>11</v>
      </c>
      <c r="ZZ88" s="2" t="s">
        <v>251</v>
      </c>
    </row>
    <row r="89" spans="1:702" x14ac:dyDescent="0.25">
      <c r="A89" s="29" t="s">
        <v>253</v>
      </c>
      <c r="B89" s="21" t="s">
        <v>255</v>
      </c>
      <c r="C89" s="11" t="s">
        <v>87</v>
      </c>
      <c r="D89" s="16">
        <v>136.6</v>
      </c>
      <c r="E89" s="15"/>
      <c r="F89" s="18">
        <f>ROUND(D89*E89,2)</f>
        <v>0</v>
      </c>
      <c r="ZY89" s="1" t="s">
        <v>11</v>
      </c>
      <c r="ZZ89" s="2" t="s">
        <v>254</v>
      </c>
    </row>
    <row r="90" spans="1:702" x14ac:dyDescent="0.25">
      <c r="A90" s="27" t="s">
        <v>256</v>
      </c>
      <c r="B90" s="9" t="s">
        <v>257</v>
      </c>
      <c r="C90" s="10"/>
      <c r="D90" s="12"/>
      <c r="E90" s="12"/>
      <c r="F90" s="17"/>
      <c r="ZY90" s="1" t="s">
        <v>7</v>
      </c>
      <c r="ZZ90" s="2"/>
    </row>
    <row r="91" spans="1:702" x14ac:dyDescent="0.25">
      <c r="A91" s="28" t="s">
        <v>258</v>
      </c>
      <c r="B91" s="21" t="s">
        <v>260</v>
      </c>
      <c r="C91" s="11" t="s">
        <v>37</v>
      </c>
      <c r="D91" s="15">
        <v>47.55</v>
      </c>
      <c r="E91" s="15"/>
      <c r="F91" s="18">
        <f>ROUND(D91*E91,2)</f>
        <v>0</v>
      </c>
      <c r="ZY91" s="1" t="s">
        <v>11</v>
      </c>
      <c r="ZZ91" s="2" t="s">
        <v>259</v>
      </c>
    </row>
    <row r="92" spans="1:702" x14ac:dyDescent="0.25">
      <c r="A92" s="27" t="s">
        <v>261</v>
      </c>
      <c r="B92" s="9" t="s">
        <v>262</v>
      </c>
      <c r="C92" s="10"/>
      <c r="D92" s="12"/>
      <c r="E92" s="12"/>
      <c r="F92" s="17"/>
      <c r="ZY92" s="1" t="s">
        <v>7</v>
      </c>
      <c r="ZZ92" s="2"/>
    </row>
    <row r="93" spans="1:702" x14ac:dyDescent="0.25">
      <c r="A93" s="28" t="s">
        <v>263</v>
      </c>
      <c r="B93" s="21" t="s">
        <v>265</v>
      </c>
      <c r="C93" s="11" t="s">
        <v>37</v>
      </c>
      <c r="D93" s="15">
        <v>297.55</v>
      </c>
      <c r="E93" s="15"/>
      <c r="F93" s="18">
        <f>ROUND(D93*E93,2)</f>
        <v>0</v>
      </c>
      <c r="ZY93" s="1" t="s">
        <v>11</v>
      </c>
      <c r="ZZ93" s="2" t="s">
        <v>264</v>
      </c>
    </row>
    <row r="94" spans="1:702" x14ac:dyDescent="0.25">
      <c r="A94" s="29" t="s">
        <v>266</v>
      </c>
      <c r="B94" s="21" t="s">
        <v>268</v>
      </c>
      <c r="C94" s="11" t="s">
        <v>37</v>
      </c>
      <c r="D94" s="15">
        <v>56.23</v>
      </c>
      <c r="E94" s="15"/>
      <c r="F94" s="18">
        <f>ROUND(D94*E94,2)</f>
        <v>0</v>
      </c>
      <c r="ZY94" s="1" t="s">
        <v>11</v>
      </c>
      <c r="ZZ94" s="2" t="s">
        <v>267</v>
      </c>
    </row>
    <row r="95" spans="1:702" x14ac:dyDescent="0.25">
      <c r="A95" s="27" t="s">
        <v>269</v>
      </c>
      <c r="B95" s="9" t="s">
        <v>270</v>
      </c>
      <c r="C95" s="10"/>
      <c r="D95" s="12"/>
      <c r="E95" s="12"/>
      <c r="F95" s="17"/>
      <c r="ZY95" s="1" t="s">
        <v>7</v>
      </c>
      <c r="ZZ95" s="2"/>
    </row>
    <row r="96" spans="1:702" x14ac:dyDescent="0.25">
      <c r="A96" s="28" t="s">
        <v>271</v>
      </c>
      <c r="B96" s="21" t="s">
        <v>273</v>
      </c>
      <c r="C96" s="11" t="s">
        <v>22</v>
      </c>
      <c r="D96" s="13">
        <v>1</v>
      </c>
      <c r="E96" s="15"/>
      <c r="F96" s="18">
        <f>ROUND(D96*E96,2)</f>
        <v>0</v>
      </c>
      <c r="ZY96" s="1" t="s">
        <v>11</v>
      </c>
      <c r="ZZ96" s="2" t="s">
        <v>272</v>
      </c>
    </row>
    <row r="97" spans="1:702" x14ac:dyDescent="0.25">
      <c r="A97" s="30" t="s">
        <v>274</v>
      </c>
      <c r="B97" s="9" t="s">
        <v>275</v>
      </c>
      <c r="C97" s="10"/>
      <c r="D97" s="12"/>
      <c r="E97" s="12"/>
      <c r="F97" s="17"/>
      <c r="ZY97" s="1" t="s">
        <v>7</v>
      </c>
      <c r="ZZ97" s="2"/>
    </row>
    <row r="98" spans="1:702" x14ac:dyDescent="0.25">
      <c r="A98" s="31"/>
      <c r="B98" s="22"/>
      <c r="C98" s="23"/>
      <c r="D98" s="24"/>
      <c r="E98" s="24"/>
      <c r="F98" s="25"/>
    </row>
    <row r="100" spans="1:702" x14ac:dyDescent="0.25">
      <c r="B100" s="32" t="s">
        <v>277</v>
      </c>
      <c r="F100" s="35">
        <f>SUBTOTAL(109,F3:F98)</f>
        <v>0</v>
      </c>
      <c r="ZY100" s="1" t="s">
        <v>276</v>
      </c>
    </row>
    <row r="101" spans="1:702" x14ac:dyDescent="0.25">
      <c r="A101" s="33" t="s">
        <v>279</v>
      </c>
      <c r="B101" s="34" t="str">
        <f>CONCATENATE("TVA (",A101,"%)")</f>
        <v>TVA (20%)</v>
      </c>
      <c r="F101" s="35">
        <f>(F100*A101)/100</f>
        <v>0</v>
      </c>
      <c r="ZY101" s="1" t="s">
        <v>278</v>
      </c>
    </row>
    <row r="102" spans="1:702" x14ac:dyDescent="0.25">
      <c r="B102" s="32" t="s">
        <v>281</v>
      </c>
      <c r="F102" s="35">
        <f>F100+F101</f>
        <v>0</v>
      </c>
      <c r="ZY102" s="1" t="s">
        <v>280</v>
      </c>
    </row>
  </sheetData>
  <mergeCells count="1">
    <mergeCell ref="A1:F1"/>
  </mergeCells>
  <pageMargins left="0.39370078740157483" right="0.31496062992125984" top="0.39370078740157483" bottom="0.39370078740157483" header="0.31496062992125984" footer="0.31496062992125984"/>
  <pageSetup paperSize="9" scale="95" fitToHeight="10000" orientation="portrait" horizontalDpi="0" verticalDpi="0" r:id="rId1"/>
  <rowBreaks count="2" manualBreakCount="2">
    <brk id="39" max="5" man="1"/>
    <brk id="67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054A-292B-4264-850A-C3FA3CC8A13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Lot N°02 Page de garde</vt:lpstr>
      <vt:lpstr>Lot N°02 MACONNERIE - GROS-OEU</vt:lpstr>
      <vt:lpstr>Feuil1</vt:lpstr>
      <vt:lpstr>'Lot N°02 MACONNERIE - GROS-OEU'!Impression_des_titres</vt:lpstr>
      <vt:lpstr>'Lot N°02 MACONNERIE - GROS-OEU'!Print_Area</vt:lpstr>
      <vt:lpstr>'Lot N°02 MACONNERIE - GROS-OEU'!Print_Titles</vt:lpstr>
      <vt:lpstr>'Lot N°02 MACONNERIE - GROS-OEU'!Zone_d_impression</vt:lpstr>
      <vt:lpstr>'Lot N°02 Page de garde'!Zone_d_impression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2018-06-05T09:13:30Z</cp:lastPrinted>
  <dcterms:created xsi:type="dcterms:W3CDTF">2018-06-05T09:01:01Z</dcterms:created>
  <dcterms:modified xsi:type="dcterms:W3CDTF">2018-06-05T09:15:26Z</dcterms:modified>
</cp:coreProperties>
</file>